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C 2022" sheetId="1" r:id="rId1"/>
  </sheets>
  <definedNames>
    <definedName name="_xlnm.Print_Area" localSheetId="0">'MC 2022'!$A$1:$BJ$44</definedName>
  </definedNames>
  <calcPr fullCalcOnLoad="1"/>
</workbook>
</file>

<file path=xl/sharedStrings.xml><?xml version="1.0" encoding="utf-8"?>
<sst xmlns="http://schemas.openxmlformats.org/spreadsheetml/2006/main" count="159" uniqueCount="114">
  <si>
    <t>kpl</t>
  </si>
  <si>
    <t>Pist.</t>
  </si>
  <si>
    <t>1.</t>
  </si>
  <si>
    <t>Henkilökoht. ranking</t>
  </si>
  <si>
    <t>Seura</t>
  </si>
  <si>
    <t>min</t>
  </si>
  <si>
    <t>2.</t>
  </si>
  <si>
    <t>KjT</t>
  </si>
  <si>
    <t>3.</t>
  </si>
  <si>
    <t>MC</t>
  </si>
  <si>
    <t>Virtanen Ilkka</t>
  </si>
  <si>
    <t>KLT</t>
  </si>
  <si>
    <t>Ra</t>
  </si>
  <si>
    <t>Sääskilahti Toivo</t>
  </si>
  <si>
    <t>RuNsU</t>
  </si>
  <si>
    <t>Oijennus Asko</t>
  </si>
  <si>
    <t>Lo</t>
  </si>
  <si>
    <t>4.</t>
  </si>
  <si>
    <t>Kallio Lauri</t>
  </si>
  <si>
    <t>ÄST</t>
  </si>
  <si>
    <t>5.</t>
  </si>
  <si>
    <t>6.</t>
  </si>
  <si>
    <t>7.</t>
  </si>
  <si>
    <t>8.</t>
  </si>
  <si>
    <t>9.</t>
  </si>
  <si>
    <t>10.</t>
  </si>
  <si>
    <t>11.</t>
  </si>
  <si>
    <t>12.</t>
  </si>
  <si>
    <t>Mäkinen Seppo</t>
  </si>
  <si>
    <t>MU</t>
  </si>
  <si>
    <t>Seppänen Ari</t>
  </si>
  <si>
    <t>FST</t>
  </si>
  <si>
    <t>Kauti Kari</t>
  </si>
  <si>
    <t>Himanen Allan</t>
  </si>
  <si>
    <t>HTK</t>
  </si>
  <si>
    <t>Mäntylä Veikko</t>
  </si>
  <si>
    <t>Uotila Vesa</t>
  </si>
  <si>
    <t>Heinonen Kimmo</t>
  </si>
  <si>
    <t>KoTP</t>
  </si>
  <si>
    <t>Niemi Terho</t>
  </si>
  <si>
    <t>13.</t>
  </si>
  <si>
    <t>Uusi-Kölli Heikki</t>
  </si>
  <si>
    <t>Hy</t>
  </si>
  <si>
    <t>14.</t>
  </si>
  <si>
    <t>Pöysti Rauno</t>
  </si>
  <si>
    <t>HyvTi</t>
  </si>
  <si>
    <t>15.</t>
  </si>
  <si>
    <t>Loikas Raimo</t>
  </si>
  <si>
    <t>16.</t>
  </si>
  <si>
    <t>Kämäräinen Jukka</t>
  </si>
  <si>
    <t>Poikonen Risto</t>
  </si>
  <si>
    <t>18.</t>
  </si>
  <si>
    <t>Kinnunen Jorma</t>
  </si>
  <si>
    <t>MST</t>
  </si>
  <si>
    <t>Ää</t>
  </si>
  <si>
    <t>Schroderus Yrjö</t>
  </si>
  <si>
    <t>KuTi</t>
  </si>
  <si>
    <t>20.</t>
  </si>
  <si>
    <t>Rahkonen Pertti</t>
  </si>
  <si>
    <t>SST</t>
  </si>
  <si>
    <t>21.</t>
  </si>
  <si>
    <t>Ihanainen Olavi</t>
  </si>
  <si>
    <t>PaavT</t>
  </si>
  <si>
    <t>22.</t>
  </si>
  <si>
    <t>Väisänen Pentti</t>
  </si>
  <si>
    <t>SavTi</t>
  </si>
  <si>
    <t>23.</t>
  </si>
  <si>
    <t>Saarinen Jesse</t>
  </si>
  <si>
    <t>He</t>
  </si>
  <si>
    <t>Fo</t>
  </si>
  <si>
    <t>Järvinen Risto</t>
  </si>
  <si>
    <t>HuVe</t>
  </si>
  <si>
    <t>25.</t>
  </si>
  <si>
    <t>Hirvonen Olli</t>
  </si>
  <si>
    <t>Härmäaho Hannu</t>
  </si>
  <si>
    <t>27.</t>
  </si>
  <si>
    <t>Niemelä Pasi</t>
  </si>
  <si>
    <t>28.</t>
  </si>
  <si>
    <t>Ihanainen Mauri</t>
  </si>
  <si>
    <t>Sa</t>
  </si>
  <si>
    <t>Sääksniemi Raimo</t>
  </si>
  <si>
    <t>30.</t>
  </si>
  <si>
    <t>Forsman Jouni</t>
  </si>
  <si>
    <t>Po</t>
  </si>
  <si>
    <t>31.</t>
  </si>
  <si>
    <t>Mourujärvi Sauli</t>
  </si>
  <si>
    <t>PosTi</t>
  </si>
  <si>
    <t>32.</t>
  </si>
  <si>
    <t>Kouva Seppo</t>
  </si>
  <si>
    <t>33.</t>
  </si>
  <si>
    <t>Leinonen Jyrki</t>
  </si>
  <si>
    <t>34.</t>
  </si>
  <si>
    <t>Leinonen Risto</t>
  </si>
  <si>
    <t>Kuukasjärvi Osmo</t>
  </si>
  <si>
    <t>36.</t>
  </si>
  <si>
    <t>Siirilä Seppo</t>
  </si>
  <si>
    <t>ATi</t>
  </si>
  <si>
    <t>37.</t>
  </si>
  <si>
    <t>Luuri Rauno</t>
  </si>
  <si>
    <t>ITK</t>
  </si>
  <si>
    <t>Äh</t>
  </si>
  <si>
    <t>Ilm</t>
  </si>
  <si>
    <t>38.</t>
  </si>
  <si>
    <t>Savioja Heikki</t>
  </si>
  <si>
    <t>39.</t>
  </si>
  <si>
    <t>Röytiö Jorma</t>
  </si>
  <si>
    <t>Haapanen Arvi</t>
  </si>
  <si>
    <t>Ku</t>
  </si>
  <si>
    <t>Mäkynen Onni</t>
  </si>
  <si>
    <t>JaTi</t>
  </si>
  <si>
    <t>Hu</t>
  </si>
  <si>
    <t>Timoharju Sauli</t>
  </si>
  <si>
    <t>42.</t>
  </si>
  <si>
    <t>Suvanto Arto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</si>
</sst>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4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BJ44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35" width="3.140625" style="0" hidden="1" customWidth="1"/>
    <col min="36" max="36" width="2.421875" style="0" hidden="1" customWidth="1"/>
    <col min="37" max="49" width="3.140625" style="0" hidden="1" customWidth="1"/>
    <col min="50" max="54" width="3.140625" style="0" customWidth="1"/>
    <col min="55" max="55" width="3.00390625" style="0" customWidth="1"/>
    <col min="56" max="56" width="3.140625" style="0" customWidth="1"/>
    <col min="57" max="57" width="3.00390625" style="0" customWidth="1"/>
    <col min="58" max="73" width="3.140625" style="0" customWidth="1"/>
    <col min="74" max="74" width="3.00390625" style="0" customWidth="1"/>
  </cols>
  <sheetData>
    <row r="1" spans="1:62" s="2" customFormat="1" ht="21" customHeight="1" thickBot="1">
      <c r="A1" s="6" t="s">
        <v>9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3" t="s">
        <v>12</v>
      </c>
      <c r="I1" s="10" t="s">
        <v>12</v>
      </c>
      <c r="J1" s="13" t="s">
        <v>16</v>
      </c>
      <c r="K1" s="13" t="s">
        <v>16</v>
      </c>
      <c r="L1" s="13" t="s">
        <v>42</v>
      </c>
      <c r="M1" s="13" t="s">
        <v>42</v>
      </c>
      <c r="N1" s="13" t="s">
        <v>54</v>
      </c>
      <c r="O1" s="13" t="s">
        <v>68</v>
      </c>
      <c r="P1" s="13" t="s">
        <v>69</v>
      </c>
      <c r="Q1" s="13" t="s">
        <v>69</v>
      </c>
      <c r="R1" s="13" t="s">
        <v>54</v>
      </c>
      <c r="S1" s="13" t="s">
        <v>54</v>
      </c>
      <c r="T1" s="13" t="s">
        <v>79</v>
      </c>
      <c r="U1" s="13" t="s">
        <v>79</v>
      </c>
      <c r="V1" s="13" t="s">
        <v>83</v>
      </c>
      <c r="W1" s="13" t="s">
        <v>83</v>
      </c>
      <c r="X1" s="13" t="s">
        <v>83</v>
      </c>
      <c r="Y1" s="13" t="s">
        <v>83</v>
      </c>
      <c r="Z1" s="13" t="s">
        <v>83</v>
      </c>
      <c r="AA1" s="13" t="s">
        <v>83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 t="s">
        <v>100</v>
      </c>
      <c r="AY1" s="14" t="s">
        <v>100</v>
      </c>
      <c r="AZ1" s="14" t="s">
        <v>101</v>
      </c>
      <c r="BA1" s="22" t="s">
        <v>101</v>
      </c>
      <c r="BB1" s="22" t="s">
        <v>79</v>
      </c>
      <c r="BC1" s="22" t="s">
        <v>16</v>
      </c>
      <c r="BD1" s="22" t="s">
        <v>16</v>
      </c>
      <c r="BE1" s="22" t="s">
        <v>107</v>
      </c>
      <c r="BF1" s="22" t="s">
        <v>107</v>
      </c>
      <c r="BG1" s="22" t="s">
        <v>110</v>
      </c>
      <c r="BH1" s="22" t="s">
        <v>110</v>
      </c>
      <c r="BI1" s="22" t="s">
        <v>68</v>
      </c>
      <c r="BJ1" s="22" t="s">
        <v>68</v>
      </c>
    </row>
    <row r="2" spans="1:74" ht="13.5" thickTop="1">
      <c r="A2" s="5" t="s">
        <v>2</v>
      </c>
      <c r="B2" s="5"/>
      <c r="C2" s="11" t="s">
        <v>55</v>
      </c>
      <c r="D2" s="11" t="s">
        <v>56</v>
      </c>
      <c r="E2" s="3">
        <f aca="true" t="shared" si="0" ref="E2:E44">SUM(BK2:BV2)</f>
        <v>117</v>
      </c>
      <c r="F2" s="2">
        <f aca="true" t="shared" si="1" ref="F2:F44">IF(COUNT(H2:BJ2)&lt;13,COUNT(H2:BJ2),12)</f>
        <v>12</v>
      </c>
      <c r="G2" s="4">
        <f aca="true" t="shared" si="2" ref="G2:G44">IF(F2&lt;12,MIN(H2:BJ2),LARGE(H2:BJ2,12))</f>
        <v>8</v>
      </c>
      <c r="H2" s="15"/>
      <c r="I2" s="15"/>
      <c r="J2" s="15"/>
      <c r="K2" s="15"/>
      <c r="L2" s="15"/>
      <c r="M2" s="15"/>
      <c r="N2" s="15">
        <v>11</v>
      </c>
      <c r="O2" s="15"/>
      <c r="P2" s="15"/>
      <c r="Q2" s="16"/>
      <c r="R2" s="15">
        <v>9</v>
      </c>
      <c r="S2" s="15">
        <v>10</v>
      </c>
      <c r="T2" s="21">
        <v>5</v>
      </c>
      <c r="U2" s="16">
        <v>9</v>
      </c>
      <c r="V2" s="15">
        <v>9</v>
      </c>
      <c r="W2" s="18">
        <v>7</v>
      </c>
      <c r="X2" s="15">
        <v>10</v>
      </c>
      <c r="Y2" s="15">
        <v>10</v>
      </c>
      <c r="Z2" s="15">
        <v>9</v>
      </c>
      <c r="AA2" s="15">
        <v>10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>
        <v>8</v>
      </c>
      <c r="AY2" s="17">
        <v>10</v>
      </c>
      <c r="AZ2" s="17"/>
      <c r="BA2" s="17"/>
      <c r="BB2" s="17">
        <v>12</v>
      </c>
      <c r="BC2" s="17"/>
      <c r="BD2" s="17"/>
      <c r="BE2" s="17"/>
      <c r="BF2" s="17"/>
      <c r="BG2" s="17"/>
      <c r="BH2" s="17"/>
      <c r="BI2" s="17"/>
      <c r="BJ2" s="17"/>
      <c r="BK2" s="24">
        <f aca="true" t="shared" si="3" ref="BK2:BK44">IF(F2&gt;0,LARGE(H2:BJ2,1),0)</f>
        <v>12</v>
      </c>
      <c r="BL2" s="24">
        <f aca="true" t="shared" si="4" ref="BL2:BL44">IF(F2&gt;1,LARGE(H2:BJ2,2),0)</f>
        <v>11</v>
      </c>
      <c r="BM2" s="24">
        <f aca="true" t="shared" si="5" ref="BM2:BM44">IF(F2&gt;2,LARGE(H2:BJ2,3),0)</f>
        <v>10</v>
      </c>
      <c r="BN2" s="24">
        <f aca="true" t="shared" si="6" ref="BN2:BN44">IF(F2&gt;3,LARGE(H2:BJ2,4),0)</f>
        <v>10</v>
      </c>
      <c r="BO2" s="24">
        <f aca="true" t="shared" si="7" ref="BO2:BO44">IF(F2&gt;4,LARGE(H2:BJ2,5),0)</f>
        <v>10</v>
      </c>
      <c r="BP2" s="24">
        <f aca="true" t="shared" si="8" ref="BP2:BP44">IF(F2&gt;5,LARGE(H2:BJ2,6),0)</f>
        <v>10</v>
      </c>
      <c r="BQ2" s="24">
        <f aca="true" t="shared" si="9" ref="BQ2:BQ44">IF(F2&gt;6,LARGE(H2:BJ2,7),0)</f>
        <v>10</v>
      </c>
      <c r="BR2" s="24">
        <f aca="true" t="shared" si="10" ref="BR2:BR44">IF(F2&gt;7,LARGE(H2:BJ2,8),0)</f>
        <v>9</v>
      </c>
      <c r="BS2" s="24">
        <f aca="true" t="shared" si="11" ref="BS2:BS44">IF(F2&gt;8,LARGE(H2:BJ2,9),0)</f>
        <v>9</v>
      </c>
      <c r="BT2" s="24">
        <f aca="true" t="shared" si="12" ref="BT2:BT44">IF(F2&gt;9,LARGE(H2:BJ2,10),0)</f>
        <v>9</v>
      </c>
      <c r="BU2" s="24">
        <f aca="true" t="shared" si="13" ref="BU2:BU44">IF(F2&gt;10,LARGE(H2:BJ2,11),0)</f>
        <v>9</v>
      </c>
      <c r="BV2" s="24">
        <f aca="true" t="shared" si="14" ref="BV2:BV44">IF(F2&gt;11,LARGE(H2:BJ2,12),0)</f>
        <v>8</v>
      </c>
    </row>
    <row r="3" spans="1:74" ht="12.75">
      <c r="A3" s="5" t="s">
        <v>6</v>
      </c>
      <c r="B3" s="5"/>
      <c r="C3" s="11" t="s">
        <v>33</v>
      </c>
      <c r="D3" s="11" t="s">
        <v>34</v>
      </c>
      <c r="E3" s="3">
        <f t="shared" si="0"/>
        <v>113</v>
      </c>
      <c r="F3" s="2">
        <f t="shared" si="1"/>
        <v>12</v>
      </c>
      <c r="G3" s="4">
        <f t="shared" si="2"/>
        <v>7</v>
      </c>
      <c r="H3" s="15"/>
      <c r="I3" s="15"/>
      <c r="J3" s="20">
        <v>6</v>
      </c>
      <c r="K3" s="20">
        <v>7</v>
      </c>
      <c r="L3" s="18">
        <v>3</v>
      </c>
      <c r="M3" s="20">
        <v>7</v>
      </c>
      <c r="N3" s="15">
        <v>9</v>
      </c>
      <c r="O3" s="15">
        <v>12</v>
      </c>
      <c r="P3" s="15">
        <v>10</v>
      </c>
      <c r="Q3" s="16">
        <v>9</v>
      </c>
      <c r="R3" s="20">
        <v>7</v>
      </c>
      <c r="S3" s="18">
        <v>4</v>
      </c>
      <c r="T3" s="16">
        <v>10</v>
      </c>
      <c r="U3" s="16">
        <v>7</v>
      </c>
      <c r="V3" s="15">
        <v>10</v>
      </c>
      <c r="W3" s="18">
        <v>4</v>
      </c>
      <c r="X3" s="20">
        <v>3</v>
      </c>
      <c r="Y3" s="15"/>
      <c r="Z3" s="20">
        <v>1</v>
      </c>
      <c r="AA3" s="20">
        <v>2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7"/>
      <c r="AZ3" s="17"/>
      <c r="BA3" s="17"/>
      <c r="BB3" s="17">
        <v>10</v>
      </c>
      <c r="BC3" s="17">
        <v>9</v>
      </c>
      <c r="BD3" s="17">
        <v>9</v>
      </c>
      <c r="BE3" s="17"/>
      <c r="BF3" s="17"/>
      <c r="BG3" s="17">
        <v>9</v>
      </c>
      <c r="BH3" s="17">
        <v>9</v>
      </c>
      <c r="BI3" s="23">
        <v>6</v>
      </c>
      <c r="BJ3" s="23">
        <v>5</v>
      </c>
      <c r="BK3" s="24">
        <f t="shared" si="3"/>
        <v>12</v>
      </c>
      <c r="BL3" s="24">
        <f t="shared" si="4"/>
        <v>10</v>
      </c>
      <c r="BM3" s="24">
        <f t="shared" si="5"/>
        <v>10</v>
      </c>
      <c r="BN3" s="24">
        <f t="shared" si="6"/>
        <v>10</v>
      </c>
      <c r="BO3" s="24">
        <f t="shared" si="7"/>
        <v>10</v>
      </c>
      <c r="BP3" s="24">
        <f t="shared" si="8"/>
        <v>9</v>
      </c>
      <c r="BQ3" s="24">
        <f t="shared" si="9"/>
        <v>9</v>
      </c>
      <c r="BR3" s="24">
        <f t="shared" si="10"/>
        <v>9</v>
      </c>
      <c r="BS3" s="24">
        <f t="shared" si="11"/>
        <v>9</v>
      </c>
      <c r="BT3" s="24">
        <f t="shared" si="12"/>
        <v>9</v>
      </c>
      <c r="BU3" s="24">
        <f t="shared" si="13"/>
        <v>9</v>
      </c>
      <c r="BV3" s="24">
        <f t="shared" si="14"/>
        <v>7</v>
      </c>
    </row>
    <row r="4" spans="1:74" ht="12.75">
      <c r="A4" s="12" t="s">
        <v>8</v>
      </c>
      <c r="B4" s="5"/>
      <c r="C4" s="11" t="s">
        <v>18</v>
      </c>
      <c r="D4" s="11" t="s">
        <v>19</v>
      </c>
      <c r="E4" s="3">
        <f t="shared" si="0"/>
        <v>107</v>
      </c>
      <c r="F4" s="2">
        <f t="shared" si="1"/>
        <v>12</v>
      </c>
      <c r="G4" s="4">
        <f t="shared" si="2"/>
        <v>7</v>
      </c>
      <c r="H4" s="15"/>
      <c r="I4" s="15"/>
      <c r="J4" s="15">
        <v>10</v>
      </c>
      <c r="K4" s="20">
        <v>3</v>
      </c>
      <c r="L4" s="15"/>
      <c r="M4" s="15"/>
      <c r="N4" s="15">
        <v>8</v>
      </c>
      <c r="O4" s="15">
        <v>11</v>
      </c>
      <c r="P4" s="20">
        <v>3</v>
      </c>
      <c r="Q4" s="21">
        <v>4</v>
      </c>
      <c r="R4" s="15">
        <v>8</v>
      </c>
      <c r="S4" s="15">
        <v>7</v>
      </c>
      <c r="T4" s="21">
        <v>4</v>
      </c>
      <c r="U4" s="21">
        <v>4</v>
      </c>
      <c r="V4" s="15"/>
      <c r="W4" s="20">
        <v>3</v>
      </c>
      <c r="X4" s="20">
        <v>5</v>
      </c>
      <c r="Y4" s="15">
        <v>8</v>
      </c>
      <c r="Z4" s="20">
        <v>2</v>
      </c>
      <c r="AA4" s="15">
        <v>7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8">
        <v>4</v>
      </c>
      <c r="AY4" s="17">
        <v>9</v>
      </c>
      <c r="AZ4" s="17">
        <v>10</v>
      </c>
      <c r="BA4" s="17">
        <v>10</v>
      </c>
      <c r="BB4" s="23">
        <v>6</v>
      </c>
      <c r="BC4" s="17"/>
      <c r="BD4" s="17"/>
      <c r="BE4" s="17">
        <v>10</v>
      </c>
      <c r="BF4" s="17">
        <v>9</v>
      </c>
      <c r="BG4" s="17"/>
      <c r="BH4" s="23">
        <v>4</v>
      </c>
      <c r="BI4" s="23">
        <v>3</v>
      </c>
      <c r="BJ4" s="17"/>
      <c r="BK4" s="24">
        <f t="shared" si="3"/>
        <v>11</v>
      </c>
      <c r="BL4" s="24">
        <f t="shared" si="4"/>
        <v>10</v>
      </c>
      <c r="BM4" s="24">
        <f t="shared" si="5"/>
        <v>10</v>
      </c>
      <c r="BN4" s="24">
        <f t="shared" si="6"/>
        <v>10</v>
      </c>
      <c r="BO4" s="24">
        <f t="shared" si="7"/>
        <v>10</v>
      </c>
      <c r="BP4" s="24">
        <f t="shared" si="8"/>
        <v>9</v>
      </c>
      <c r="BQ4" s="24">
        <f t="shared" si="9"/>
        <v>9</v>
      </c>
      <c r="BR4" s="24">
        <f t="shared" si="10"/>
        <v>8</v>
      </c>
      <c r="BS4" s="24">
        <f t="shared" si="11"/>
        <v>8</v>
      </c>
      <c r="BT4" s="24">
        <f t="shared" si="12"/>
        <v>8</v>
      </c>
      <c r="BU4" s="24">
        <f t="shared" si="13"/>
        <v>7</v>
      </c>
      <c r="BV4" s="24">
        <f t="shared" si="14"/>
        <v>7</v>
      </c>
    </row>
    <row r="5" spans="1:74" ht="12.75">
      <c r="A5" s="12" t="s">
        <v>17</v>
      </c>
      <c r="B5" s="5"/>
      <c r="C5" s="11" t="s">
        <v>28</v>
      </c>
      <c r="D5" s="11" t="s">
        <v>29</v>
      </c>
      <c r="E5" s="3">
        <f t="shared" si="0"/>
        <v>106</v>
      </c>
      <c r="F5" s="2">
        <f t="shared" si="1"/>
        <v>12</v>
      </c>
      <c r="G5" s="4">
        <f t="shared" si="2"/>
        <v>8</v>
      </c>
      <c r="H5" s="15"/>
      <c r="I5" s="15"/>
      <c r="J5" s="15">
        <v>9</v>
      </c>
      <c r="K5" s="15">
        <v>8</v>
      </c>
      <c r="L5" s="15"/>
      <c r="M5" s="15"/>
      <c r="N5" s="15"/>
      <c r="O5" s="15">
        <v>10</v>
      </c>
      <c r="P5" s="15">
        <v>8</v>
      </c>
      <c r="Q5" s="16">
        <v>8</v>
      </c>
      <c r="R5" s="15"/>
      <c r="S5" s="15"/>
      <c r="T5" s="16"/>
      <c r="U5" s="1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>
        <v>9</v>
      </c>
      <c r="AY5" s="17">
        <v>8</v>
      </c>
      <c r="AZ5" s="17"/>
      <c r="BA5" s="17"/>
      <c r="BB5" s="17"/>
      <c r="BC5" s="17">
        <v>8</v>
      </c>
      <c r="BD5" s="17">
        <v>10</v>
      </c>
      <c r="BE5" s="17"/>
      <c r="BF5" s="17"/>
      <c r="BG5" s="23">
        <v>4</v>
      </c>
      <c r="BH5" s="17">
        <v>10</v>
      </c>
      <c r="BI5" s="17">
        <v>9</v>
      </c>
      <c r="BJ5" s="17">
        <v>9</v>
      </c>
      <c r="BK5" s="24">
        <f t="shared" si="3"/>
        <v>10</v>
      </c>
      <c r="BL5" s="24">
        <f t="shared" si="4"/>
        <v>10</v>
      </c>
      <c r="BM5" s="24">
        <f t="shared" si="5"/>
        <v>10</v>
      </c>
      <c r="BN5" s="24">
        <f t="shared" si="6"/>
        <v>9</v>
      </c>
      <c r="BO5" s="24">
        <f t="shared" si="7"/>
        <v>9</v>
      </c>
      <c r="BP5" s="24">
        <f t="shared" si="8"/>
        <v>9</v>
      </c>
      <c r="BQ5" s="24">
        <f t="shared" si="9"/>
        <v>9</v>
      </c>
      <c r="BR5" s="24">
        <f t="shared" si="10"/>
        <v>8</v>
      </c>
      <c r="BS5" s="24">
        <f t="shared" si="11"/>
        <v>8</v>
      </c>
      <c r="BT5" s="24">
        <f t="shared" si="12"/>
        <v>8</v>
      </c>
      <c r="BU5" s="24">
        <f t="shared" si="13"/>
        <v>8</v>
      </c>
      <c r="BV5" s="24">
        <f t="shared" si="14"/>
        <v>8</v>
      </c>
    </row>
    <row r="6" spans="1:74" ht="12.75">
      <c r="A6" s="5" t="s">
        <v>20</v>
      </c>
      <c r="B6" s="5"/>
      <c r="C6" t="s">
        <v>10</v>
      </c>
      <c r="D6" t="s">
        <v>11</v>
      </c>
      <c r="E6" s="3">
        <f t="shared" si="0"/>
        <v>99</v>
      </c>
      <c r="F6" s="2">
        <f t="shared" si="1"/>
        <v>12</v>
      </c>
      <c r="G6" s="4">
        <f t="shared" si="2"/>
        <v>6</v>
      </c>
      <c r="H6" s="15">
        <v>10</v>
      </c>
      <c r="I6" s="15">
        <v>9</v>
      </c>
      <c r="J6" s="15"/>
      <c r="K6" s="16">
        <v>6</v>
      </c>
      <c r="L6" s="21">
        <v>5</v>
      </c>
      <c r="M6" s="16">
        <v>8</v>
      </c>
      <c r="N6" s="16"/>
      <c r="O6" s="16">
        <v>9</v>
      </c>
      <c r="P6" s="15"/>
      <c r="Q6" s="16"/>
      <c r="R6" s="16"/>
      <c r="S6" s="16"/>
      <c r="T6" s="15">
        <v>7</v>
      </c>
      <c r="U6" s="15">
        <v>10</v>
      </c>
      <c r="V6" s="20">
        <v>4</v>
      </c>
      <c r="W6" s="15">
        <v>9</v>
      </c>
      <c r="X6" s="15">
        <v>6</v>
      </c>
      <c r="Y6" s="15">
        <v>9</v>
      </c>
      <c r="Z6" s="15">
        <v>8</v>
      </c>
      <c r="AA6" s="15">
        <v>8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24">
        <f t="shared" si="3"/>
        <v>10</v>
      </c>
      <c r="BL6" s="24">
        <f t="shared" si="4"/>
        <v>10</v>
      </c>
      <c r="BM6" s="24">
        <f t="shared" si="5"/>
        <v>9</v>
      </c>
      <c r="BN6" s="24">
        <f t="shared" si="6"/>
        <v>9</v>
      </c>
      <c r="BO6" s="24">
        <f t="shared" si="7"/>
        <v>9</v>
      </c>
      <c r="BP6" s="24">
        <f t="shared" si="8"/>
        <v>9</v>
      </c>
      <c r="BQ6" s="24">
        <f t="shared" si="9"/>
        <v>8</v>
      </c>
      <c r="BR6" s="24">
        <f t="shared" si="10"/>
        <v>8</v>
      </c>
      <c r="BS6" s="24">
        <f t="shared" si="11"/>
        <v>8</v>
      </c>
      <c r="BT6" s="24">
        <f t="shared" si="12"/>
        <v>7</v>
      </c>
      <c r="BU6" s="24">
        <f t="shared" si="13"/>
        <v>6</v>
      </c>
      <c r="BV6" s="24">
        <f t="shared" si="14"/>
        <v>6</v>
      </c>
    </row>
    <row r="7" spans="1:74" ht="12.75">
      <c r="A7" s="5" t="s">
        <v>21</v>
      </c>
      <c r="B7" s="5"/>
      <c r="C7" s="11" t="s">
        <v>35</v>
      </c>
      <c r="D7" s="11" t="s">
        <v>31</v>
      </c>
      <c r="E7" s="3">
        <f t="shared" si="0"/>
        <v>87</v>
      </c>
      <c r="F7" s="2">
        <f t="shared" si="1"/>
        <v>12</v>
      </c>
      <c r="G7" s="4">
        <f t="shared" si="2"/>
        <v>5</v>
      </c>
      <c r="H7" s="15"/>
      <c r="I7" s="15"/>
      <c r="J7" s="20">
        <v>5</v>
      </c>
      <c r="K7" s="20">
        <v>4</v>
      </c>
      <c r="L7" s="15">
        <v>7</v>
      </c>
      <c r="M7" s="15">
        <v>10</v>
      </c>
      <c r="N7" s="15">
        <v>6</v>
      </c>
      <c r="O7" s="15"/>
      <c r="P7" s="15">
        <v>5</v>
      </c>
      <c r="Q7" s="16">
        <v>7</v>
      </c>
      <c r="R7" s="15">
        <v>10</v>
      </c>
      <c r="S7" s="15">
        <v>6</v>
      </c>
      <c r="T7" s="16"/>
      <c r="U7" s="16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7"/>
      <c r="AZ7" s="17"/>
      <c r="BA7" s="17"/>
      <c r="BB7" s="17">
        <v>7</v>
      </c>
      <c r="BC7" s="17">
        <v>10</v>
      </c>
      <c r="BD7" s="17">
        <v>6</v>
      </c>
      <c r="BE7" s="17"/>
      <c r="BF7" s="17"/>
      <c r="BG7" s="17">
        <v>6</v>
      </c>
      <c r="BH7" s="17">
        <v>7</v>
      </c>
      <c r="BI7" s="23">
        <v>1</v>
      </c>
      <c r="BJ7" s="23">
        <v>1</v>
      </c>
      <c r="BK7" s="24">
        <f t="shared" si="3"/>
        <v>10</v>
      </c>
      <c r="BL7" s="24">
        <f t="shared" si="4"/>
        <v>10</v>
      </c>
      <c r="BM7" s="24">
        <f t="shared" si="5"/>
        <v>10</v>
      </c>
      <c r="BN7" s="24">
        <f t="shared" si="6"/>
        <v>7</v>
      </c>
      <c r="BO7" s="24">
        <f t="shared" si="7"/>
        <v>7</v>
      </c>
      <c r="BP7" s="24">
        <f t="shared" si="8"/>
        <v>7</v>
      </c>
      <c r="BQ7" s="24">
        <f t="shared" si="9"/>
        <v>7</v>
      </c>
      <c r="BR7" s="24">
        <f t="shared" si="10"/>
        <v>6</v>
      </c>
      <c r="BS7" s="24">
        <f t="shared" si="11"/>
        <v>6</v>
      </c>
      <c r="BT7" s="24">
        <f t="shared" si="12"/>
        <v>6</v>
      </c>
      <c r="BU7" s="24">
        <f t="shared" si="13"/>
        <v>6</v>
      </c>
      <c r="BV7" s="24">
        <f t="shared" si="14"/>
        <v>5</v>
      </c>
    </row>
    <row r="8" spans="1:74" ht="12.75">
      <c r="A8" s="12" t="s">
        <v>22</v>
      </c>
      <c r="B8" s="5"/>
      <c r="C8" s="11" t="s">
        <v>76</v>
      </c>
      <c r="D8" s="11" t="s">
        <v>59</v>
      </c>
      <c r="E8" s="3">
        <f t="shared" si="0"/>
        <v>84</v>
      </c>
      <c r="F8" s="2">
        <f t="shared" si="1"/>
        <v>12</v>
      </c>
      <c r="G8" s="4">
        <f t="shared" si="2"/>
        <v>4</v>
      </c>
      <c r="H8" s="15"/>
      <c r="I8" s="15"/>
      <c r="J8" s="15"/>
      <c r="K8" s="15"/>
      <c r="L8" s="15"/>
      <c r="M8" s="15"/>
      <c r="N8" s="15"/>
      <c r="O8" s="15"/>
      <c r="P8" s="15"/>
      <c r="Q8" s="16"/>
      <c r="R8" s="18">
        <v>3</v>
      </c>
      <c r="S8" s="15">
        <v>9</v>
      </c>
      <c r="T8" s="16">
        <v>9</v>
      </c>
      <c r="U8" s="16">
        <v>5</v>
      </c>
      <c r="V8" s="15">
        <v>6</v>
      </c>
      <c r="W8" s="15">
        <v>5</v>
      </c>
      <c r="X8" s="15">
        <v>8</v>
      </c>
      <c r="Y8" s="15">
        <v>7</v>
      </c>
      <c r="Z8" s="15">
        <v>4</v>
      </c>
      <c r="AA8" s="15">
        <v>9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>
        <v>5</v>
      </c>
      <c r="AY8" s="17">
        <v>6</v>
      </c>
      <c r="AZ8" s="17"/>
      <c r="BA8" s="17"/>
      <c r="BB8" s="17">
        <v>11</v>
      </c>
      <c r="BC8" s="17"/>
      <c r="BD8" s="17"/>
      <c r="BE8" s="17"/>
      <c r="BF8" s="17"/>
      <c r="BG8" s="17"/>
      <c r="BH8" s="17"/>
      <c r="BI8" s="17"/>
      <c r="BJ8" s="17"/>
      <c r="BK8" s="24">
        <f t="shared" si="3"/>
        <v>11</v>
      </c>
      <c r="BL8" s="24">
        <f t="shared" si="4"/>
        <v>9</v>
      </c>
      <c r="BM8" s="24">
        <f t="shared" si="5"/>
        <v>9</v>
      </c>
      <c r="BN8" s="24">
        <f t="shared" si="6"/>
        <v>9</v>
      </c>
      <c r="BO8" s="24">
        <f t="shared" si="7"/>
        <v>8</v>
      </c>
      <c r="BP8" s="24">
        <f t="shared" si="8"/>
        <v>7</v>
      </c>
      <c r="BQ8" s="24">
        <f t="shared" si="9"/>
        <v>6</v>
      </c>
      <c r="BR8" s="24">
        <f t="shared" si="10"/>
        <v>6</v>
      </c>
      <c r="BS8" s="24">
        <f t="shared" si="11"/>
        <v>5</v>
      </c>
      <c r="BT8" s="24">
        <f t="shared" si="12"/>
        <v>5</v>
      </c>
      <c r="BU8" s="24">
        <f t="shared" si="13"/>
        <v>5</v>
      </c>
      <c r="BV8" s="24">
        <f t="shared" si="14"/>
        <v>4</v>
      </c>
    </row>
    <row r="9" spans="1:74" ht="12.75">
      <c r="A9" s="5" t="s">
        <v>23</v>
      </c>
      <c r="B9" s="5"/>
      <c r="C9" s="11" t="s">
        <v>78</v>
      </c>
      <c r="D9" s="11" t="s">
        <v>62</v>
      </c>
      <c r="E9" s="3">
        <f t="shared" si="0"/>
        <v>80</v>
      </c>
      <c r="F9" s="2">
        <f t="shared" si="1"/>
        <v>12</v>
      </c>
      <c r="G9" s="4">
        <f t="shared" si="2"/>
        <v>3</v>
      </c>
      <c r="H9" s="15"/>
      <c r="I9" s="15"/>
      <c r="J9" s="15"/>
      <c r="K9" s="15"/>
      <c r="L9" s="15"/>
      <c r="M9" s="15"/>
      <c r="N9" s="15"/>
      <c r="O9" s="15"/>
      <c r="P9" s="15"/>
      <c r="Q9" s="16"/>
      <c r="R9" s="15"/>
      <c r="S9" s="20">
        <v>2</v>
      </c>
      <c r="T9" s="21">
        <v>3</v>
      </c>
      <c r="U9" s="21">
        <v>3</v>
      </c>
      <c r="V9" s="15">
        <v>3</v>
      </c>
      <c r="W9" s="15">
        <v>10</v>
      </c>
      <c r="X9" s="15">
        <v>4</v>
      </c>
      <c r="Y9" s="15">
        <v>5</v>
      </c>
      <c r="Z9" s="15">
        <v>7</v>
      </c>
      <c r="AA9" s="15">
        <v>4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>
        <v>10</v>
      </c>
      <c r="AY9" s="17">
        <v>7</v>
      </c>
      <c r="AZ9" s="17"/>
      <c r="BA9" s="17"/>
      <c r="BB9" s="17">
        <v>8</v>
      </c>
      <c r="BC9" s="17"/>
      <c r="BD9" s="17"/>
      <c r="BE9" s="17">
        <v>8</v>
      </c>
      <c r="BF9" s="17">
        <v>10</v>
      </c>
      <c r="BG9" s="17"/>
      <c r="BH9" s="17"/>
      <c r="BI9" s="17"/>
      <c r="BJ9" s="17">
        <v>4</v>
      </c>
      <c r="BK9" s="24">
        <f t="shared" si="3"/>
        <v>10</v>
      </c>
      <c r="BL9" s="24">
        <f t="shared" si="4"/>
        <v>10</v>
      </c>
      <c r="BM9" s="24">
        <f t="shared" si="5"/>
        <v>10</v>
      </c>
      <c r="BN9" s="24">
        <f t="shared" si="6"/>
        <v>8</v>
      </c>
      <c r="BO9" s="24">
        <f t="shared" si="7"/>
        <v>8</v>
      </c>
      <c r="BP9" s="24">
        <f t="shared" si="8"/>
        <v>7</v>
      </c>
      <c r="BQ9" s="24">
        <f t="shared" si="9"/>
        <v>7</v>
      </c>
      <c r="BR9" s="24">
        <f t="shared" si="10"/>
        <v>5</v>
      </c>
      <c r="BS9" s="24">
        <f t="shared" si="11"/>
        <v>4</v>
      </c>
      <c r="BT9" s="24">
        <f t="shared" si="12"/>
        <v>4</v>
      </c>
      <c r="BU9" s="24">
        <f t="shared" si="13"/>
        <v>4</v>
      </c>
      <c r="BV9" s="24">
        <f t="shared" si="14"/>
        <v>3</v>
      </c>
    </row>
    <row r="10" spans="1:74" ht="12.75">
      <c r="A10" s="5" t="s">
        <v>24</v>
      </c>
      <c r="C10" s="11" t="s">
        <v>61</v>
      </c>
      <c r="D10" s="11" t="s">
        <v>62</v>
      </c>
      <c r="E10" s="3">
        <f t="shared" si="0"/>
        <v>60</v>
      </c>
      <c r="F10" s="2">
        <f t="shared" si="1"/>
        <v>12</v>
      </c>
      <c r="G10" s="4">
        <f t="shared" si="2"/>
        <v>1</v>
      </c>
      <c r="H10" s="15"/>
      <c r="I10" s="15"/>
      <c r="J10" s="15"/>
      <c r="K10" s="15"/>
      <c r="L10" s="15"/>
      <c r="M10" s="15"/>
      <c r="N10" s="15">
        <v>4</v>
      </c>
      <c r="O10" s="15"/>
      <c r="P10" s="15"/>
      <c r="Q10" s="16"/>
      <c r="R10" s="15">
        <v>4</v>
      </c>
      <c r="S10" s="15"/>
      <c r="T10" s="16">
        <v>6</v>
      </c>
      <c r="U10" s="16"/>
      <c r="V10" s="15">
        <v>5</v>
      </c>
      <c r="W10" s="20">
        <v>1</v>
      </c>
      <c r="X10" s="15">
        <v>9</v>
      </c>
      <c r="Y10" s="20">
        <v>1</v>
      </c>
      <c r="Z10" s="15"/>
      <c r="AA10" s="15">
        <v>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>
        <v>7</v>
      </c>
      <c r="AY10" s="17">
        <v>4</v>
      </c>
      <c r="AZ10" s="17"/>
      <c r="BA10" s="17"/>
      <c r="BB10" s="17">
        <v>4</v>
      </c>
      <c r="BC10" s="17"/>
      <c r="BD10" s="17"/>
      <c r="BE10" s="17">
        <v>7</v>
      </c>
      <c r="BF10" s="17">
        <v>6</v>
      </c>
      <c r="BG10" s="17"/>
      <c r="BH10" s="17"/>
      <c r="BI10" s="17"/>
      <c r="BJ10" s="17"/>
      <c r="BK10" s="24">
        <f t="shared" si="3"/>
        <v>9</v>
      </c>
      <c r="BL10" s="24">
        <f t="shared" si="4"/>
        <v>7</v>
      </c>
      <c r="BM10" s="24">
        <f t="shared" si="5"/>
        <v>7</v>
      </c>
      <c r="BN10" s="24">
        <f t="shared" si="6"/>
        <v>6</v>
      </c>
      <c r="BO10" s="24">
        <f t="shared" si="7"/>
        <v>6</v>
      </c>
      <c r="BP10" s="24">
        <f t="shared" si="8"/>
        <v>5</v>
      </c>
      <c r="BQ10" s="24">
        <f t="shared" si="9"/>
        <v>4</v>
      </c>
      <c r="BR10" s="24">
        <f t="shared" si="10"/>
        <v>4</v>
      </c>
      <c r="BS10" s="24">
        <f t="shared" si="11"/>
        <v>4</v>
      </c>
      <c r="BT10" s="24">
        <f t="shared" si="12"/>
        <v>4</v>
      </c>
      <c r="BU10" s="24">
        <f t="shared" si="13"/>
        <v>3</v>
      </c>
      <c r="BV10" s="24">
        <f t="shared" si="14"/>
        <v>1</v>
      </c>
    </row>
    <row r="11" spans="1:74" ht="12.75">
      <c r="A11" s="5" t="s">
        <v>25</v>
      </c>
      <c r="C11" s="11" t="s">
        <v>39</v>
      </c>
      <c r="D11" s="11" t="s">
        <v>34</v>
      </c>
      <c r="E11" s="3">
        <f t="shared" si="0"/>
        <v>59</v>
      </c>
      <c r="F11" s="2">
        <f t="shared" si="1"/>
        <v>10</v>
      </c>
      <c r="G11" s="4">
        <f t="shared" si="2"/>
        <v>2</v>
      </c>
      <c r="H11" s="15"/>
      <c r="I11" s="15"/>
      <c r="J11" s="15">
        <v>2</v>
      </c>
      <c r="K11" s="15">
        <v>5</v>
      </c>
      <c r="L11" s="15">
        <v>10</v>
      </c>
      <c r="M11" s="15">
        <v>9</v>
      </c>
      <c r="N11" s="15">
        <v>7</v>
      </c>
      <c r="O11" s="15">
        <v>6</v>
      </c>
      <c r="P11" s="15"/>
      <c r="Q11" s="16"/>
      <c r="R11" s="15">
        <v>5</v>
      </c>
      <c r="S11" s="15">
        <v>3</v>
      </c>
      <c r="T11" s="16"/>
      <c r="U11" s="16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>
        <v>5</v>
      </c>
      <c r="BJ11" s="17">
        <v>7</v>
      </c>
      <c r="BK11" s="24">
        <f t="shared" si="3"/>
        <v>10</v>
      </c>
      <c r="BL11" s="24">
        <f t="shared" si="4"/>
        <v>9</v>
      </c>
      <c r="BM11" s="24">
        <f t="shared" si="5"/>
        <v>7</v>
      </c>
      <c r="BN11" s="24">
        <f t="shared" si="6"/>
        <v>7</v>
      </c>
      <c r="BO11" s="24">
        <f t="shared" si="7"/>
        <v>6</v>
      </c>
      <c r="BP11" s="24">
        <f t="shared" si="8"/>
        <v>5</v>
      </c>
      <c r="BQ11" s="24">
        <f t="shared" si="9"/>
        <v>5</v>
      </c>
      <c r="BR11" s="24">
        <f t="shared" si="10"/>
        <v>5</v>
      </c>
      <c r="BS11" s="24">
        <f t="shared" si="11"/>
        <v>3</v>
      </c>
      <c r="BT11" s="24">
        <f t="shared" si="12"/>
        <v>2</v>
      </c>
      <c r="BU11" s="24">
        <f t="shared" si="13"/>
        <v>0</v>
      </c>
      <c r="BV11" s="24">
        <f t="shared" si="14"/>
        <v>0</v>
      </c>
    </row>
    <row r="12" spans="1:74" ht="12.75">
      <c r="A12" s="5" t="s">
        <v>26</v>
      </c>
      <c r="C12" s="11" t="s">
        <v>32</v>
      </c>
      <c r="D12" s="11" t="s">
        <v>31</v>
      </c>
      <c r="E12" s="3">
        <f t="shared" si="0"/>
        <v>55</v>
      </c>
      <c r="F12" s="2">
        <f t="shared" si="1"/>
        <v>6</v>
      </c>
      <c r="G12" s="4">
        <f t="shared" si="2"/>
        <v>7</v>
      </c>
      <c r="H12" s="15"/>
      <c r="I12" s="15"/>
      <c r="J12" s="15">
        <v>7</v>
      </c>
      <c r="K12" s="15">
        <v>9</v>
      </c>
      <c r="L12" s="15"/>
      <c r="M12" s="15"/>
      <c r="N12" s="15">
        <v>12</v>
      </c>
      <c r="O12" s="15"/>
      <c r="P12" s="15">
        <v>9</v>
      </c>
      <c r="Q12" s="16">
        <v>10</v>
      </c>
      <c r="R12" s="15"/>
      <c r="S12" s="15"/>
      <c r="T12" s="16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>
        <v>8</v>
      </c>
      <c r="BJ12" s="17"/>
      <c r="BK12" s="24">
        <f t="shared" si="3"/>
        <v>12</v>
      </c>
      <c r="BL12" s="24">
        <f t="shared" si="4"/>
        <v>10</v>
      </c>
      <c r="BM12" s="24">
        <f t="shared" si="5"/>
        <v>9</v>
      </c>
      <c r="BN12" s="24">
        <f t="shared" si="6"/>
        <v>9</v>
      </c>
      <c r="BO12" s="24">
        <f t="shared" si="7"/>
        <v>8</v>
      </c>
      <c r="BP12" s="24">
        <f t="shared" si="8"/>
        <v>7</v>
      </c>
      <c r="BQ12" s="24">
        <f t="shared" si="9"/>
        <v>0</v>
      </c>
      <c r="BR12" s="24">
        <f t="shared" si="10"/>
        <v>0</v>
      </c>
      <c r="BS12" s="24">
        <f t="shared" si="11"/>
        <v>0</v>
      </c>
      <c r="BT12" s="24">
        <f t="shared" si="12"/>
        <v>0</v>
      </c>
      <c r="BU12" s="24">
        <f t="shared" si="13"/>
        <v>0</v>
      </c>
      <c r="BV12" s="24">
        <f t="shared" si="14"/>
        <v>0</v>
      </c>
    </row>
    <row r="13" spans="1:74" ht="12.75">
      <c r="A13" s="5" t="s">
        <v>27</v>
      </c>
      <c r="C13" s="11" t="s">
        <v>49</v>
      </c>
      <c r="D13" s="11" t="s">
        <v>38</v>
      </c>
      <c r="E13" s="3">
        <f t="shared" si="0"/>
        <v>49</v>
      </c>
      <c r="F13" s="2">
        <f t="shared" si="1"/>
        <v>9</v>
      </c>
      <c r="G13" s="4">
        <f t="shared" si="2"/>
        <v>3</v>
      </c>
      <c r="H13" s="15"/>
      <c r="I13" s="15"/>
      <c r="J13" s="15"/>
      <c r="K13" s="15"/>
      <c r="L13" s="15">
        <v>4</v>
      </c>
      <c r="M13" s="15">
        <v>4</v>
      </c>
      <c r="N13" s="15">
        <v>5</v>
      </c>
      <c r="O13" s="15"/>
      <c r="P13" s="15">
        <v>6</v>
      </c>
      <c r="Q13" s="16">
        <v>5</v>
      </c>
      <c r="R13" s="15">
        <v>6</v>
      </c>
      <c r="S13" s="15">
        <v>8</v>
      </c>
      <c r="T13" s="16"/>
      <c r="U13" s="16">
        <v>8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>
        <v>3</v>
      </c>
      <c r="BK13" s="24">
        <f t="shared" si="3"/>
        <v>8</v>
      </c>
      <c r="BL13" s="24">
        <f t="shared" si="4"/>
        <v>8</v>
      </c>
      <c r="BM13" s="24">
        <f t="shared" si="5"/>
        <v>6</v>
      </c>
      <c r="BN13" s="24">
        <f t="shared" si="6"/>
        <v>6</v>
      </c>
      <c r="BO13" s="24">
        <f t="shared" si="7"/>
        <v>5</v>
      </c>
      <c r="BP13" s="24">
        <f t="shared" si="8"/>
        <v>5</v>
      </c>
      <c r="BQ13" s="24">
        <f t="shared" si="9"/>
        <v>4</v>
      </c>
      <c r="BR13" s="24">
        <f t="shared" si="10"/>
        <v>4</v>
      </c>
      <c r="BS13" s="24">
        <f t="shared" si="11"/>
        <v>3</v>
      </c>
      <c r="BT13" s="24">
        <f t="shared" si="12"/>
        <v>0</v>
      </c>
      <c r="BU13" s="24">
        <f t="shared" si="13"/>
        <v>0</v>
      </c>
      <c r="BV13" s="24">
        <f t="shared" si="14"/>
        <v>0</v>
      </c>
    </row>
    <row r="14" spans="1:74" ht="12.75">
      <c r="A14" s="5" t="s">
        <v>40</v>
      </c>
      <c r="C14" s="11" t="s">
        <v>36</v>
      </c>
      <c r="D14" s="11" t="s">
        <v>34</v>
      </c>
      <c r="E14" s="3">
        <f t="shared" si="0"/>
        <v>44</v>
      </c>
      <c r="F14" s="2">
        <f t="shared" si="1"/>
        <v>12</v>
      </c>
      <c r="G14" s="4">
        <f t="shared" si="2"/>
        <v>1</v>
      </c>
      <c r="H14" s="15"/>
      <c r="I14" s="15"/>
      <c r="J14" s="15">
        <v>4</v>
      </c>
      <c r="K14" s="20">
        <v>1</v>
      </c>
      <c r="L14" s="15">
        <v>8</v>
      </c>
      <c r="M14" s="15">
        <v>5</v>
      </c>
      <c r="N14" s="15"/>
      <c r="O14" s="15">
        <v>8</v>
      </c>
      <c r="P14" s="15"/>
      <c r="Q14" s="16"/>
      <c r="R14" s="15">
        <v>1</v>
      </c>
      <c r="S14" s="15">
        <v>1</v>
      </c>
      <c r="T14" s="16"/>
      <c r="U14" s="16"/>
      <c r="V14" s="15">
        <v>2</v>
      </c>
      <c r="W14" s="15">
        <v>2</v>
      </c>
      <c r="X14" s="15">
        <v>1</v>
      </c>
      <c r="Y14" s="15">
        <v>3</v>
      </c>
      <c r="Z14" s="15">
        <v>6</v>
      </c>
      <c r="AA14" s="20">
        <v>1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7"/>
      <c r="AZ14" s="17"/>
      <c r="BA14" s="17"/>
      <c r="BB14" s="17"/>
      <c r="BC14" s="17"/>
      <c r="BD14" s="17"/>
      <c r="BE14" s="17"/>
      <c r="BF14" s="17"/>
      <c r="BG14" s="17"/>
      <c r="BH14" s="17">
        <v>3</v>
      </c>
      <c r="BI14" s="17"/>
      <c r="BJ14" s="17"/>
      <c r="BK14" s="24">
        <f t="shared" si="3"/>
        <v>8</v>
      </c>
      <c r="BL14" s="24">
        <f t="shared" si="4"/>
        <v>8</v>
      </c>
      <c r="BM14" s="24">
        <f t="shared" si="5"/>
        <v>6</v>
      </c>
      <c r="BN14" s="24">
        <f t="shared" si="6"/>
        <v>5</v>
      </c>
      <c r="BO14" s="24">
        <f t="shared" si="7"/>
        <v>4</v>
      </c>
      <c r="BP14" s="24">
        <f t="shared" si="8"/>
        <v>3</v>
      </c>
      <c r="BQ14" s="24">
        <f t="shared" si="9"/>
        <v>3</v>
      </c>
      <c r="BR14" s="24">
        <f t="shared" si="10"/>
        <v>2</v>
      </c>
      <c r="BS14" s="24">
        <f t="shared" si="11"/>
        <v>2</v>
      </c>
      <c r="BT14" s="24">
        <f t="shared" si="12"/>
        <v>1</v>
      </c>
      <c r="BU14" s="24">
        <f t="shared" si="13"/>
        <v>1</v>
      </c>
      <c r="BV14" s="24">
        <f t="shared" si="14"/>
        <v>1</v>
      </c>
    </row>
    <row r="15" spans="1:74" ht="12.75">
      <c r="A15" s="5" t="s">
        <v>43</v>
      </c>
      <c r="C15" s="11" t="s">
        <v>85</v>
      </c>
      <c r="D15" s="11" t="s">
        <v>86</v>
      </c>
      <c r="E15" s="3">
        <f t="shared" si="0"/>
        <v>38</v>
      </c>
      <c r="F15" s="2">
        <f t="shared" si="1"/>
        <v>6</v>
      </c>
      <c r="G15" s="4">
        <f t="shared" si="2"/>
        <v>5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6"/>
      <c r="U15" s="16"/>
      <c r="V15" s="15">
        <v>8</v>
      </c>
      <c r="W15" s="15">
        <v>6</v>
      </c>
      <c r="X15" s="15">
        <v>7</v>
      </c>
      <c r="Y15" s="15">
        <v>6</v>
      </c>
      <c r="Z15" s="15">
        <v>5</v>
      </c>
      <c r="AA15" s="15">
        <v>6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4">
        <f t="shared" si="3"/>
        <v>8</v>
      </c>
      <c r="BL15" s="24">
        <f t="shared" si="4"/>
        <v>7</v>
      </c>
      <c r="BM15" s="24">
        <f t="shared" si="5"/>
        <v>6</v>
      </c>
      <c r="BN15" s="24">
        <f t="shared" si="6"/>
        <v>6</v>
      </c>
      <c r="BO15" s="24">
        <f t="shared" si="7"/>
        <v>6</v>
      </c>
      <c r="BP15" s="24">
        <f t="shared" si="8"/>
        <v>5</v>
      </c>
      <c r="BQ15" s="24">
        <f t="shared" si="9"/>
        <v>0</v>
      </c>
      <c r="BR15" s="24">
        <f t="shared" si="10"/>
        <v>0</v>
      </c>
      <c r="BS15" s="24">
        <f t="shared" si="11"/>
        <v>0</v>
      </c>
      <c r="BT15" s="24">
        <f t="shared" si="12"/>
        <v>0</v>
      </c>
      <c r="BU15" s="24">
        <f t="shared" si="13"/>
        <v>0</v>
      </c>
      <c r="BV15" s="24">
        <f t="shared" si="14"/>
        <v>0</v>
      </c>
    </row>
    <row r="16" spans="1:74" ht="12.75">
      <c r="A16" s="5" t="s">
        <v>46</v>
      </c>
      <c r="C16" s="11" t="s">
        <v>88</v>
      </c>
      <c r="D16" s="11" t="s">
        <v>86</v>
      </c>
      <c r="E16" s="3">
        <f t="shared" si="0"/>
        <v>36</v>
      </c>
      <c r="F16" s="2">
        <f t="shared" si="1"/>
        <v>6</v>
      </c>
      <c r="G16" s="4">
        <f t="shared" si="2"/>
        <v>2</v>
      </c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5"/>
      <c r="S16" s="15"/>
      <c r="T16" s="16"/>
      <c r="U16" s="16"/>
      <c r="V16" s="15">
        <v>7</v>
      </c>
      <c r="W16" s="15">
        <v>8</v>
      </c>
      <c r="X16" s="15">
        <v>2</v>
      </c>
      <c r="Y16" s="15">
        <v>4</v>
      </c>
      <c r="Z16" s="15">
        <v>10</v>
      </c>
      <c r="AA16" s="15">
        <v>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24">
        <f t="shared" si="3"/>
        <v>10</v>
      </c>
      <c r="BL16" s="24">
        <f t="shared" si="4"/>
        <v>8</v>
      </c>
      <c r="BM16" s="24">
        <f t="shared" si="5"/>
        <v>7</v>
      </c>
      <c r="BN16" s="24">
        <f t="shared" si="6"/>
        <v>5</v>
      </c>
      <c r="BO16" s="24">
        <f t="shared" si="7"/>
        <v>4</v>
      </c>
      <c r="BP16" s="24">
        <f t="shared" si="8"/>
        <v>2</v>
      </c>
      <c r="BQ16" s="24">
        <f t="shared" si="9"/>
        <v>0</v>
      </c>
      <c r="BR16" s="24">
        <f t="shared" si="10"/>
        <v>0</v>
      </c>
      <c r="BS16" s="24">
        <f t="shared" si="11"/>
        <v>0</v>
      </c>
      <c r="BT16" s="24">
        <f t="shared" si="12"/>
        <v>0</v>
      </c>
      <c r="BU16" s="24">
        <f t="shared" si="13"/>
        <v>0</v>
      </c>
      <c r="BV16" s="24">
        <f t="shared" si="14"/>
        <v>0</v>
      </c>
    </row>
    <row r="17" spans="1:74" ht="12.75">
      <c r="A17" s="5" t="s">
        <v>48</v>
      </c>
      <c r="C17" s="11" t="s">
        <v>37</v>
      </c>
      <c r="D17" s="11" t="s">
        <v>38</v>
      </c>
      <c r="E17" s="3">
        <f t="shared" si="0"/>
        <v>33</v>
      </c>
      <c r="F17" s="2">
        <f t="shared" si="1"/>
        <v>4</v>
      </c>
      <c r="G17" s="4">
        <f t="shared" si="2"/>
        <v>3</v>
      </c>
      <c r="H17" s="15"/>
      <c r="I17" s="15"/>
      <c r="J17" s="15">
        <v>3</v>
      </c>
      <c r="K17" s="15">
        <v>10</v>
      </c>
      <c r="L17" s="15"/>
      <c r="M17" s="15"/>
      <c r="N17" s="15"/>
      <c r="O17" s="15"/>
      <c r="P17" s="15"/>
      <c r="Q17" s="16"/>
      <c r="R17" s="15"/>
      <c r="S17" s="15"/>
      <c r="T17" s="16"/>
      <c r="U17" s="16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>
        <v>10</v>
      </c>
      <c r="BJ17" s="17">
        <v>10</v>
      </c>
      <c r="BK17" s="24">
        <f t="shared" si="3"/>
        <v>10</v>
      </c>
      <c r="BL17" s="24">
        <f t="shared" si="4"/>
        <v>10</v>
      </c>
      <c r="BM17" s="24">
        <f t="shared" si="5"/>
        <v>10</v>
      </c>
      <c r="BN17" s="24">
        <f t="shared" si="6"/>
        <v>3</v>
      </c>
      <c r="BO17" s="24">
        <f t="shared" si="7"/>
        <v>0</v>
      </c>
      <c r="BP17" s="24">
        <f t="shared" si="8"/>
        <v>0</v>
      </c>
      <c r="BQ17" s="24">
        <f t="shared" si="9"/>
        <v>0</v>
      </c>
      <c r="BR17" s="24">
        <f t="shared" si="10"/>
        <v>0</v>
      </c>
      <c r="BS17" s="24">
        <f t="shared" si="11"/>
        <v>0</v>
      </c>
      <c r="BT17" s="24">
        <f t="shared" si="12"/>
        <v>0</v>
      </c>
      <c r="BU17" s="24">
        <f t="shared" si="13"/>
        <v>0</v>
      </c>
      <c r="BV17" s="24">
        <f t="shared" si="14"/>
        <v>0</v>
      </c>
    </row>
    <row r="18" spans="1:74" ht="12.75">
      <c r="A18" s="5"/>
      <c r="C18" s="11" t="s">
        <v>41</v>
      </c>
      <c r="D18" s="11" t="s">
        <v>29</v>
      </c>
      <c r="E18" s="3">
        <f t="shared" si="0"/>
        <v>33</v>
      </c>
      <c r="F18" s="2">
        <f t="shared" si="1"/>
        <v>7</v>
      </c>
      <c r="G18" s="4">
        <f t="shared" si="2"/>
        <v>1</v>
      </c>
      <c r="H18" s="15"/>
      <c r="I18" s="15"/>
      <c r="J18" s="15">
        <v>1</v>
      </c>
      <c r="K18" s="15"/>
      <c r="L18" s="15"/>
      <c r="M18" s="15"/>
      <c r="N18" s="15"/>
      <c r="O18" s="15"/>
      <c r="P18" s="15">
        <v>7</v>
      </c>
      <c r="Q18" s="16">
        <v>3</v>
      </c>
      <c r="R18" s="15"/>
      <c r="S18" s="15"/>
      <c r="T18" s="16"/>
      <c r="U18" s="16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7"/>
      <c r="AZ18" s="17"/>
      <c r="BA18" s="17"/>
      <c r="BB18" s="17"/>
      <c r="BC18" s="17">
        <v>5</v>
      </c>
      <c r="BD18" s="17">
        <v>8</v>
      </c>
      <c r="BE18" s="17"/>
      <c r="BF18" s="17"/>
      <c r="BG18" s="17">
        <v>3</v>
      </c>
      <c r="BH18" s="17">
        <v>6</v>
      </c>
      <c r="BI18" s="17"/>
      <c r="BJ18" s="17"/>
      <c r="BK18" s="24">
        <f t="shared" si="3"/>
        <v>8</v>
      </c>
      <c r="BL18" s="24">
        <f t="shared" si="4"/>
        <v>7</v>
      </c>
      <c r="BM18" s="24">
        <f t="shared" si="5"/>
        <v>6</v>
      </c>
      <c r="BN18" s="24">
        <f t="shared" si="6"/>
        <v>5</v>
      </c>
      <c r="BO18" s="24">
        <f t="shared" si="7"/>
        <v>3</v>
      </c>
      <c r="BP18" s="24">
        <f t="shared" si="8"/>
        <v>3</v>
      </c>
      <c r="BQ18" s="24">
        <f t="shared" si="9"/>
        <v>1</v>
      </c>
      <c r="BR18" s="24">
        <f t="shared" si="10"/>
        <v>0</v>
      </c>
      <c r="BS18" s="24">
        <f t="shared" si="11"/>
        <v>0</v>
      </c>
      <c r="BT18" s="24">
        <f t="shared" si="12"/>
        <v>0</v>
      </c>
      <c r="BU18" s="24">
        <f t="shared" si="13"/>
        <v>0</v>
      </c>
      <c r="BV18" s="24">
        <f t="shared" si="14"/>
        <v>0</v>
      </c>
    </row>
    <row r="19" spans="1:74" ht="12.75">
      <c r="A19" s="5" t="s">
        <v>51</v>
      </c>
      <c r="C19" s="11" t="s">
        <v>92</v>
      </c>
      <c r="D19" s="11" t="s">
        <v>62</v>
      </c>
      <c r="E19" s="3">
        <f t="shared" si="0"/>
        <v>29</v>
      </c>
      <c r="F19" s="2">
        <f t="shared" si="1"/>
        <v>5</v>
      </c>
      <c r="G19" s="4">
        <f t="shared" si="2"/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  <c r="S19" s="15"/>
      <c r="T19" s="16"/>
      <c r="U19" s="16"/>
      <c r="V19" s="15"/>
      <c r="W19" s="15"/>
      <c r="X19" s="15"/>
      <c r="Y19" s="15">
        <v>2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>
        <v>6</v>
      </c>
      <c r="AY19" s="17">
        <v>3</v>
      </c>
      <c r="AZ19" s="17">
        <v>9</v>
      </c>
      <c r="BA19" s="17">
        <v>9</v>
      </c>
      <c r="BB19" s="17"/>
      <c r="BC19" s="17"/>
      <c r="BD19" s="17"/>
      <c r="BE19" s="17"/>
      <c r="BF19" s="17"/>
      <c r="BG19" s="17"/>
      <c r="BH19" s="17"/>
      <c r="BI19" s="17"/>
      <c r="BJ19" s="17"/>
      <c r="BK19" s="24">
        <f t="shared" si="3"/>
        <v>9</v>
      </c>
      <c r="BL19" s="24">
        <f t="shared" si="4"/>
        <v>9</v>
      </c>
      <c r="BM19" s="24">
        <f t="shared" si="5"/>
        <v>6</v>
      </c>
      <c r="BN19" s="24">
        <f t="shared" si="6"/>
        <v>3</v>
      </c>
      <c r="BO19" s="24">
        <f t="shared" si="7"/>
        <v>2</v>
      </c>
      <c r="BP19" s="24">
        <f t="shared" si="8"/>
        <v>0</v>
      </c>
      <c r="BQ19" s="24">
        <f t="shared" si="9"/>
        <v>0</v>
      </c>
      <c r="BR19" s="24">
        <f t="shared" si="10"/>
        <v>0</v>
      </c>
      <c r="BS19" s="24">
        <f t="shared" si="11"/>
        <v>0</v>
      </c>
      <c r="BT19" s="24">
        <f t="shared" si="12"/>
        <v>0</v>
      </c>
      <c r="BU19" s="24">
        <f t="shared" si="13"/>
        <v>0</v>
      </c>
      <c r="BV19" s="24">
        <f t="shared" si="14"/>
        <v>0</v>
      </c>
    </row>
    <row r="20" spans="1:74" ht="12.75">
      <c r="A20" s="5"/>
      <c r="C20" t="s">
        <v>15</v>
      </c>
      <c r="D20" t="s">
        <v>7</v>
      </c>
      <c r="E20" s="3">
        <f t="shared" si="0"/>
        <v>29</v>
      </c>
      <c r="F20" s="2">
        <f t="shared" si="1"/>
        <v>4</v>
      </c>
      <c r="G20" s="4">
        <f t="shared" si="2"/>
        <v>6</v>
      </c>
      <c r="H20" s="15">
        <v>8</v>
      </c>
      <c r="I20" s="15">
        <v>8</v>
      </c>
      <c r="J20" s="15"/>
      <c r="K20" s="15"/>
      <c r="L20" s="15"/>
      <c r="M20" s="15"/>
      <c r="N20" s="15"/>
      <c r="O20" s="15"/>
      <c r="P20" s="15"/>
      <c r="Q20" s="16"/>
      <c r="R20" s="15"/>
      <c r="S20" s="15"/>
      <c r="T20" s="16"/>
      <c r="U20" s="1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7"/>
      <c r="AZ20" s="17"/>
      <c r="BA20" s="17"/>
      <c r="BB20" s="17"/>
      <c r="BC20" s="17"/>
      <c r="BD20" s="17"/>
      <c r="BE20" s="17">
        <v>6</v>
      </c>
      <c r="BF20" s="17">
        <v>7</v>
      </c>
      <c r="BG20" s="17"/>
      <c r="BH20" s="17"/>
      <c r="BI20" s="17"/>
      <c r="BJ20" s="17"/>
      <c r="BK20" s="24">
        <f t="shared" si="3"/>
        <v>8</v>
      </c>
      <c r="BL20" s="24">
        <f t="shared" si="4"/>
        <v>8</v>
      </c>
      <c r="BM20" s="24">
        <f t="shared" si="5"/>
        <v>7</v>
      </c>
      <c r="BN20" s="24">
        <f t="shared" si="6"/>
        <v>6</v>
      </c>
      <c r="BO20" s="24">
        <f t="shared" si="7"/>
        <v>0</v>
      </c>
      <c r="BP20" s="24">
        <f t="shared" si="8"/>
        <v>0</v>
      </c>
      <c r="BQ20" s="24">
        <f t="shared" si="9"/>
        <v>0</v>
      </c>
      <c r="BR20" s="24">
        <f t="shared" si="10"/>
        <v>0</v>
      </c>
      <c r="BS20" s="24">
        <f t="shared" si="11"/>
        <v>0</v>
      </c>
      <c r="BT20" s="24">
        <f t="shared" si="12"/>
        <v>0</v>
      </c>
      <c r="BU20" s="24">
        <f t="shared" si="13"/>
        <v>0</v>
      </c>
      <c r="BV20" s="24">
        <f t="shared" si="14"/>
        <v>0</v>
      </c>
    </row>
    <row r="21" spans="1:74" ht="12.75">
      <c r="A21" s="5" t="s">
        <v>57</v>
      </c>
      <c r="C21" s="11" t="s">
        <v>73</v>
      </c>
      <c r="D21" s="11" t="s">
        <v>31</v>
      </c>
      <c r="E21" s="3">
        <f t="shared" si="0"/>
        <v>28</v>
      </c>
      <c r="F21" s="2">
        <f t="shared" si="1"/>
        <v>6</v>
      </c>
      <c r="G21" s="4">
        <f t="shared" si="2"/>
        <v>1</v>
      </c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6">
        <v>6</v>
      </c>
      <c r="R21" s="15"/>
      <c r="S21" s="15"/>
      <c r="T21" s="16"/>
      <c r="U21" s="1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7"/>
      <c r="AZ21" s="17"/>
      <c r="BA21" s="17"/>
      <c r="BB21" s="17"/>
      <c r="BC21" s="17">
        <v>7</v>
      </c>
      <c r="BD21" s="17">
        <v>7</v>
      </c>
      <c r="BE21" s="17"/>
      <c r="BF21" s="17"/>
      <c r="BG21" s="17">
        <v>5</v>
      </c>
      <c r="BH21" s="17">
        <v>2</v>
      </c>
      <c r="BI21" s="17"/>
      <c r="BJ21" s="17"/>
      <c r="BK21" s="24">
        <f t="shared" si="3"/>
        <v>7</v>
      </c>
      <c r="BL21" s="24">
        <f t="shared" si="4"/>
        <v>7</v>
      </c>
      <c r="BM21" s="24">
        <f t="shared" si="5"/>
        <v>6</v>
      </c>
      <c r="BN21" s="24">
        <f t="shared" si="6"/>
        <v>5</v>
      </c>
      <c r="BO21" s="24">
        <f t="shared" si="7"/>
        <v>2</v>
      </c>
      <c r="BP21" s="24">
        <f t="shared" si="8"/>
        <v>1</v>
      </c>
      <c r="BQ21" s="24">
        <f t="shared" si="9"/>
        <v>0</v>
      </c>
      <c r="BR21" s="24">
        <f t="shared" si="10"/>
        <v>0</v>
      </c>
      <c r="BS21" s="24">
        <f t="shared" si="11"/>
        <v>0</v>
      </c>
      <c r="BT21" s="24">
        <f t="shared" si="12"/>
        <v>0</v>
      </c>
      <c r="BU21" s="24">
        <f t="shared" si="13"/>
        <v>0</v>
      </c>
      <c r="BV21" s="24">
        <f t="shared" si="14"/>
        <v>0</v>
      </c>
    </row>
    <row r="22" spans="1:74" ht="12.75">
      <c r="A22" s="5" t="s">
        <v>60</v>
      </c>
      <c r="C22" s="11" t="s">
        <v>103</v>
      </c>
      <c r="D22" s="11" t="s">
        <v>99</v>
      </c>
      <c r="E22" s="3">
        <f t="shared" si="0"/>
        <v>26</v>
      </c>
      <c r="F22" s="2">
        <f t="shared" si="1"/>
        <v>4</v>
      </c>
      <c r="G22" s="4">
        <f t="shared" si="2"/>
        <v>5</v>
      </c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/>
      <c r="S22" s="15"/>
      <c r="T22" s="16"/>
      <c r="U22" s="16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7"/>
      <c r="AZ22" s="17">
        <v>8</v>
      </c>
      <c r="BA22" s="17">
        <v>8</v>
      </c>
      <c r="BB22" s="17"/>
      <c r="BC22" s="17"/>
      <c r="BD22" s="17"/>
      <c r="BE22" s="17">
        <v>5</v>
      </c>
      <c r="BF22" s="17">
        <v>5</v>
      </c>
      <c r="BG22" s="17"/>
      <c r="BH22" s="17"/>
      <c r="BI22" s="17"/>
      <c r="BJ22" s="17"/>
      <c r="BK22" s="24">
        <f t="shared" si="3"/>
        <v>8</v>
      </c>
      <c r="BL22" s="24">
        <f t="shared" si="4"/>
        <v>8</v>
      </c>
      <c r="BM22" s="24">
        <f t="shared" si="5"/>
        <v>5</v>
      </c>
      <c r="BN22" s="24">
        <f t="shared" si="6"/>
        <v>5</v>
      </c>
      <c r="BO22" s="24">
        <f t="shared" si="7"/>
        <v>0</v>
      </c>
      <c r="BP22" s="24">
        <f t="shared" si="8"/>
        <v>0</v>
      </c>
      <c r="BQ22" s="24">
        <f t="shared" si="9"/>
        <v>0</v>
      </c>
      <c r="BR22" s="24">
        <f t="shared" si="10"/>
        <v>0</v>
      </c>
      <c r="BS22" s="24">
        <f t="shared" si="11"/>
        <v>0</v>
      </c>
      <c r="BT22" s="24">
        <f t="shared" si="12"/>
        <v>0</v>
      </c>
      <c r="BU22" s="24">
        <f t="shared" si="13"/>
        <v>0</v>
      </c>
      <c r="BV22" s="24">
        <f t="shared" si="14"/>
        <v>0</v>
      </c>
    </row>
    <row r="23" spans="1:74" ht="12.75">
      <c r="A23" s="5" t="s">
        <v>63</v>
      </c>
      <c r="C23" s="11" t="s">
        <v>30</v>
      </c>
      <c r="D23" s="11" t="s">
        <v>31</v>
      </c>
      <c r="E23" s="3">
        <f t="shared" si="0"/>
        <v>25</v>
      </c>
      <c r="F23" s="2">
        <f t="shared" si="1"/>
        <v>6</v>
      </c>
      <c r="G23" s="4">
        <f t="shared" si="2"/>
        <v>1</v>
      </c>
      <c r="H23" s="15"/>
      <c r="I23" s="15"/>
      <c r="J23" s="15">
        <v>8</v>
      </c>
      <c r="K23" s="15">
        <v>2</v>
      </c>
      <c r="L23" s="15"/>
      <c r="M23" s="15"/>
      <c r="N23" s="15"/>
      <c r="O23" s="15"/>
      <c r="P23" s="15">
        <v>4</v>
      </c>
      <c r="Q23" s="16">
        <v>2</v>
      </c>
      <c r="R23" s="15"/>
      <c r="S23" s="15"/>
      <c r="T23" s="16"/>
      <c r="U23" s="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7"/>
      <c r="AZ23" s="17"/>
      <c r="BA23" s="17"/>
      <c r="BB23" s="17"/>
      <c r="BC23" s="17"/>
      <c r="BD23" s="17"/>
      <c r="BE23" s="17"/>
      <c r="BF23" s="17"/>
      <c r="BG23" s="17">
        <v>8</v>
      </c>
      <c r="BH23" s="17">
        <v>1</v>
      </c>
      <c r="BI23" s="17"/>
      <c r="BJ23" s="17"/>
      <c r="BK23" s="24">
        <f t="shared" si="3"/>
        <v>8</v>
      </c>
      <c r="BL23" s="24">
        <f t="shared" si="4"/>
        <v>8</v>
      </c>
      <c r="BM23" s="24">
        <f t="shared" si="5"/>
        <v>4</v>
      </c>
      <c r="BN23" s="24">
        <f t="shared" si="6"/>
        <v>2</v>
      </c>
      <c r="BO23" s="24">
        <f t="shared" si="7"/>
        <v>2</v>
      </c>
      <c r="BP23" s="24">
        <f t="shared" si="8"/>
        <v>1</v>
      </c>
      <c r="BQ23" s="24">
        <f t="shared" si="9"/>
        <v>0</v>
      </c>
      <c r="BR23" s="24">
        <f t="shared" si="10"/>
        <v>0</v>
      </c>
      <c r="BS23" s="24">
        <f t="shared" si="11"/>
        <v>0</v>
      </c>
      <c r="BT23" s="24">
        <f t="shared" si="12"/>
        <v>0</v>
      </c>
      <c r="BU23" s="24">
        <f t="shared" si="13"/>
        <v>0</v>
      </c>
      <c r="BV23" s="24">
        <f t="shared" si="14"/>
        <v>0</v>
      </c>
    </row>
    <row r="24" spans="1:74" ht="12.75">
      <c r="A24" s="5" t="s">
        <v>66</v>
      </c>
      <c r="C24" s="11" t="s">
        <v>98</v>
      </c>
      <c r="D24" s="11" t="s">
        <v>99</v>
      </c>
      <c r="E24" s="3">
        <f t="shared" si="0"/>
        <v>24</v>
      </c>
      <c r="F24" s="2">
        <f t="shared" si="1"/>
        <v>4</v>
      </c>
      <c r="G24" s="4">
        <f t="shared" si="2"/>
        <v>2</v>
      </c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  <c r="S24" s="15"/>
      <c r="T24" s="16"/>
      <c r="U24" s="16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>
        <v>2</v>
      </c>
      <c r="AY24" s="17">
        <v>5</v>
      </c>
      <c r="AZ24" s="17"/>
      <c r="BA24" s="17"/>
      <c r="BB24" s="17"/>
      <c r="BC24" s="17"/>
      <c r="BD24" s="17"/>
      <c r="BE24" s="17">
        <v>9</v>
      </c>
      <c r="BF24" s="17">
        <v>8</v>
      </c>
      <c r="BG24" s="17"/>
      <c r="BH24" s="17"/>
      <c r="BI24" s="17"/>
      <c r="BJ24" s="17"/>
      <c r="BK24" s="24">
        <f t="shared" si="3"/>
        <v>9</v>
      </c>
      <c r="BL24" s="24">
        <f t="shared" si="4"/>
        <v>8</v>
      </c>
      <c r="BM24" s="24">
        <f t="shared" si="5"/>
        <v>5</v>
      </c>
      <c r="BN24" s="24">
        <f t="shared" si="6"/>
        <v>2</v>
      </c>
      <c r="BO24" s="24">
        <f t="shared" si="7"/>
        <v>0</v>
      </c>
      <c r="BP24" s="24">
        <f t="shared" si="8"/>
        <v>0</v>
      </c>
      <c r="BQ24" s="24">
        <f t="shared" si="9"/>
        <v>0</v>
      </c>
      <c r="BR24" s="24">
        <f t="shared" si="10"/>
        <v>0</v>
      </c>
      <c r="BS24" s="24">
        <f t="shared" si="11"/>
        <v>0</v>
      </c>
      <c r="BT24" s="24">
        <f t="shared" si="12"/>
        <v>0</v>
      </c>
      <c r="BU24" s="24">
        <f t="shared" si="13"/>
        <v>0</v>
      </c>
      <c r="BV24" s="24">
        <f t="shared" si="14"/>
        <v>0</v>
      </c>
    </row>
    <row r="25" spans="1:74" ht="12.75">
      <c r="A25" s="5"/>
      <c r="C25" s="11" t="s">
        <v>113</v>
      </c>
      <c r="D25" s="11" t="s">
        <v>45</v>
      </c>
      <c r="E25" s="3">
        <f t="shared" si="0"/>
        <v>24</v>
      </c>
      <c r="F25" s="2">
        <f t="shared" si="1"/>
        <v>4</v>
      </c>
      <c r="G25" s="4">
        <f t="shared" si="2"/>
        <v>2</v>
      </c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  <c r="S25" s="15"/>
      <c r="T25" s="16"/>
      <c r="U25" s="1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7"/>
      <c r="AZ25" s="17"/>
      <c r="BA25" s="17"/>
      <c r="BB25" s="17"/>
      <c r="BC25" s="17"/>
      <c r="BD25" s="17"/>
      <c r="BE25" s="17"/>
      <c r="BF25" s="17"/>
      <c r="BG25" s="17">
        <v>7</v>
      </c>
      <c r="BH25" s="17">
        <v>8</v>
      </c>
      <c r="BI25" s="17">
        <v>7</v>
      </c>
      <c r="BJ25" s="17">
        <v>2</v>
      </c>
      <c r="BK25" s="24">
        <f t="shared" si="3"/>
        <v>8</v>
      </c>
      <c r="BL25" s="24">
        <f t="shared" si="4"/>
        <v>7</v>
      </c>
      <c r="BM25" s="24">
        <f t="shared" si="5"/>
        <v>7</v>
      </c>
      <c r="BN25" s="24">
        <f t="shared" si="6"/>
        <v>2</v>
      </c>
      <c r="BO25" s="24">
        <f t="shared" si="7"/>
        <v>0</v>
      </c>
      <c r="BP25" s="24">
        <f t="shared" si="8"/>
        <v>0</v>
      </c>
      <c r="BQ25" s="24">
        <f t="shared" si="9"/>
        <v>0</v>
      </c>
      <c r="BR25" s="24">
        <f t="shared" si="10"/>
        <v>0</v>
      </c>
      <c r="BS25" s="24">
        <f t="shared" si="11"/>
        <v>0</v>
      </c>
      <c r="BT25" s="24">
        <f t="shared" si="12"/>
        <v>0</v>
      </c>
      <c r="BU25" s="24">
        <f t="shared" si="13"/>
        <v>0</v>
      </c>
      <c r="BV25" s="24">
        <f t="shared" si="14"/>
        <v>0</v>
      </c>
    </row>
    <row r="26" spans="1:74" ht="12.75">
      <c r="A26" s="5" t="s">
        <v>72</v>
      </c>
      <c r="C26" s="11" t="s">
        <v>80</v>
      </c>
      <c r="D26" s="11" t="s">
        <v>62</v>
      </c>
      <c r="E26" s="3">
        <f t="shared" si="0"/>
        <v>23</v>
      </c>
      <c r="F26" s="2">
        <f t="shared" si="1"/>
        <v>3</v>
      </c>
      <c r="G26" s="4">
        <f t="shared" si="2"/>
        <v>6</v>
      </c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/>
      <c r="S26" s="15"/>
      <c r="T26" s="16">
        <v>8</v>
      </c>
      <c r="U26" s="16">
        <v>6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7"/>
      <c r="AZ26" s="17"/>
      <c r="BA26" s="17"/>
      <c r="BB26" s="17">
        <v>9</v>
      </c>
      <c r="BC26" s="17"/>
      <c r="BD26" s="17"/>
      <c r="BE26" s="17"/>
      <c r="BF26" s="17"/>
      <c r="BG26" s="17"/>
      <c r="BH26" s="17"/>
      <c r="BI26" s="17"/>
      <c r="BJ26" s="17"/>
      <c r="BK26" s="24">
        <f t="shared" si="3"/>
        <v>9</v>
      </c>
      <c r="BL26" s="24">
        <f t="shared" si="4"/>
        <v>8</v>
      </c>
      <c r="BM26" s="24">
        <f t="shared" si="5"/>
        <v>6</v>
      </c>
      <c r="BN26" s="24">
        <f t="shared" si="6"/>
        <v>0</v>
      </c>
      <c r="BO26" s="24">
        <f t="shared" si="7"/>
        <v>0</v>
      </c>
      <c r="BP26" s="24">
        <f t="shared" si="8"/>
        <v>0</v>
      </c>
      <c r="BQ26" s="24">
        <f t="shared" si="9"/>
        <v>0</v>
      </c>
      <c r="BR26" s="24">
        <f t="shared" si="10"/>
        <v>0</v>
      </c>
      <c r="BS26" s="24">
        <f t="shared" si="11"/>
        <v>0</v>
      </c>
      <c r="BT26" s="24">
        <f t="shared" si="12"/>
        <v>0</v>
      </c>
      <c r="BU26" s="24">
        <f t="shared" si="13"/>
        <v>0</v>
      </c>
      <c r="BV26" s="24">
        <f t="shared" si="14"/>
        <v>0</v>
      </c>
    </row>
    <row r="27" spans="1:74" ht="12.75">
      <c r="A27" s="5"/>
      <c r="C27" s="11" t="s">
        <v>111</v>
      </c>
      <c r="D27" s="11" t="s">
        <v>34</v>
      </c>
      <c r="E27" s="3">
        <f t="shared" si="0"/>
        <v>23</v>
      </c>
      <c r="F27" s="2">
        <f t="shared" si="1"/>
        <v>4</v>
      </c>
      <c r="G27" s="4">
        <f t="shared" si="2"/>
        <v>2</v>
      </c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/>
      <c r="S27" s="15"/>
      <c r="T27" s="16"/>
      <c r="U27" s="16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7"/>
      <c r="AZ27" s="17"/>
      <c r="BA27" s="17"/>
      <c r="BB27" s="17"/>
      <c r="BC27" s="17"/>
      <c r="BD27" s="17"/>
      <c r="BE27" s="17"/>
      <c r="BF27" s="17"/>
      <c r="BG27" s="17">
        <v>10</v>
      </c>
      <c r="BH27" s="17">
        <v>5</v>
      </c>
      <c r="BI27" s="17">
        <v>2</v>
      </c>
      <c r="BJ27" s="17">
        <v>6</v>
      </c>
      <c r="BK27" s="24">
        <f t="shared" si="3"/>
        <v>10</v>
      </c>
      <c r="BL27" s="24">
        <f t="shared" si="4"/>
        <v>6</v>
      </c>
      <c r="BM27" s="24">
        <f t="shared" si="5"/>
        <v>5</v>
      </c>
      <c r="BN27" s="24">
        <f t="shared" si="6"/>
        <v>2</v>
      </c>
      <c r="BO27" s="24">
        <f t="shared" si="7"/>
        <v>0</v>
      </c>
      <c r="BP27" s="24">
        <f t="shared" si="8"/>
        <v>0</v>
      </c>
      <c r="BQ27" s="24">
        <f t="shared" si="9"/>
        <v>0</v>
      </c>
      <c r="BR27" s="24">
        <f t="shared" si="10"/>
        <v>0</v>
      </c>
      <c r="BS27" s="24">
        <f t="shared" si="11"/>
        <v>0</v>
      </c>
      <c r="BT27" s="24">
        <f t="shared" si="12"/>
        <v>0</v>
      </c>
      <c r="BU27" s="24">
        <f t="shared" si="13"/>
        <v>0</v>
      </c>
      <c r="BV27" s="24">
        <f t="shared" si="14"/>
        <v>0</v>
      </c>
    </row>
    <row r="28" spans="1:74" ht="12.75">
      <c r="A28" s="5" t="s">
        <v>75</v>
      </c>
      <c r="C28" s="11" t="s">
        <v>44</v>
      </c>
      <c r="D28" s="11" t="s">
        <v>45</v>
      </c>
      <c r="E28" s="3">
        <f t="shared" si="0"/>
        <v>21</v>
      </c>
      <c r="F28" s="2">
        <f t="shared" si="1"/>
        <v>3</v>
      </c>
      <c r="G28" s="4">
        <f t="shared" si="2"/>
        <v>4</v>
      </c>
      <c r="H28" s="15"/>
      <c r="I28" s="15"/>
      <c r="J28" s="15"/>
      <c r="K28" s="15"/>
      <c r="L28" s="15">
        <v>9</v>
      </c>
      <c r="M28" s="15"/>
      <c r="N28" s="15"/>
      <c r="O28" s="15"/>
      <c r="P28" s="15"/>
      <c r="Q28" s="16"/>
      <c r="R28" s="15"/>
      <c r="S28" s="15"/>
      <c r="T28" s="16"/>
      <c r="U28" s="16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>
        <v>4</v>
      </c>
      <c r="BJ28" s="17">
        <v>8</v>
      </c>
      <c r="BK28" s="24">
        <f t="shared" si="3"/>
        <v>9</v>
      </c>
      <c r="BL28" s="24">
        <f t="shared" si="4"/>
        <v>8</v>
      </c>
      <c r="BM28" s="24">
        <f t="shared" si="5"/>
        <v>4</v>
      </c>
      <c r="BN28" s="24">
        <f t="shared" si="6"/>
        <v>0</v>
      </c>
      <c r="BO28" s="24">
        <f t="shared" si="7"/>
        <v>0</v>
      </c>
      <c r="BP28" s="24">
        <f t="shared" si="8"/>
        <v>0</v>
      </c>
      <c r="BQ28" s="24">
        <f t="shared" si="9"/>
        <v>0</v>
      </c>
      <c r="BR28" s="24">
        <f t="shared" si="10"/>
        <v>0</v>
      </c>
      <c r="BS28" s="24">
        <f t="shared" si="11"/>
        <v>0</v>
      </c>
      <c r="BT28" s="24">
        <f t="shared" si="12"/>
        <v>0</v>
      </c>
      <c r="BU28" s="24">
        <f t="shared" si="13"/>
        <v>0</v>
      </c>
      <c r="BV28" s="24">
        <f t="shared" si="14"/>
        <v>0</v>
      </c>
    </row>
    <row r="29" spans="1:74" ht="12.75">
      <c r="A29" s="5" t="s">
        <v>77</v>
      </c>
      <c r="C29" s="11" t="s">
        <v>50</v>
      </c>
      <c r="D29" s="11" t="s">
        <v>34</v>
      </c>
      <c r="E29" s="3">
        <f t="shared" si="0"/>
        <v>19</v>
      </c>
      <c r="F29" s="2">
        <f t="shared" si="1"/>
        <v>5</v>
      </c>
      <c r="G29" s="4">
        <f t="shared" si="2"/>
        <v>2</v>
      </c>
      <c r="H29" s="15"/>
      <c r="I29" s="15"/>
      <c r="J29" s="15"/>
      <c r="K29" s="15"/>
      <c r="L29" s="15">
        <v>2</v>
      </c>
      <c r="M29" s="15">
        <v>3</v>
      </c>
      <c r="N29" s="15"/>
      <c r="O29" s="15">
        <v>7</v>
      </c>
      <c r="P29" s="15"/>
      <c r="Q29" s="16"/>
      <c r="R29" s="15">
        <v>2</v>
      </c>
      <c r="S29" s="15">
        <v>5</v>
      </c>
      <c r="T29" s="16"/>
      <c r="U29" s="1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24">
        <f t="shared" si="3"/>
        <v>7</v>
      </c>
      <c r="BL29" s="24">
        <f t="shared" si="4"/>
        <v>5</v>
      </c>
      <c r="BM29" s="24">
        <f t="shared" si="5"/>
        <v>3</v>
      </c>
      <c r="BN29" s="24">
        <f t="shared" si="6"/>
        <v>2</v>
      </c>
      <c r="BO29" s="24">
        <f t="shared" si="7"/>
        <v>2</v>
      </c>
      <c r="BP29" s="24">
        <f t="shared" si="8"/>
        <v>0</v>
      </c>
      <c r="BQ29" s="24">
        <f t="shared" si="9"/>
        <v>0</v>
      </c>
      <c r="BR29" s="24">
        <f t="shared" si="10"/>
        <v>0</v>
      </c>
      <c r="BS29" s="24">
        <f t="shared" si="11"/>
        <v>0</v>
      </c>
      <c r="BT29" s="24">
        <f t="shared" si="12"/>
        <v>0</v>
      </c>
      <c r="BU29" s="24">
        <f t="shared" si="13"/>
        <v>0</v>
      </c>
      <c r="BV29" s="24">
        <f t="shared" si="14"/>
        <v>0</v>
      </c>
    </row>
    <row r="30" spans="1:74" ht="12.75">
      <c r="A30" s="5"/>
      <c r="C30" s="11" t="s">
        <v>13</v>
      </c>
      <c r="D30" s="11" t="s">
        <v>14</v>
      </c>
      <c r="E30" s="3">
        <f t="shared" si="0"/>
        <v>19</v>
      </c>
      <c r="F30" s="2">
        <f t="shared" si="1"/>
        <v>2</v>
      </c>
      <c r="G30" s="4">
        <f t="shared" si="2"/>
        <v>9</v>
      </c>
      <c r="H30" s="16">
        <v>9</v>
      </c>
      <c r="I30" s="15">
        <v>10</v>
      </c>
      <c r="J30" s="15"/>
      <c r="K30" s="16"/>
      <c r="L30" s="16"/>
      <c r="M30" s="16"/>
      <c r="N30" s="16"/>
      <c r="O30" s="16"/>
      <c r="P30" s="15"/>
      <c r="Q30" s="16"/>
      <c r="R30" s="16"/>
      <c r="S30" s="16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24">
        <f t="shared" si="3"/>
        <v>10</v>
      </c>
      <c r="BL30" s="24">
        <f t="shared" si="4"/>
        <v>9</v>
      </c>
      <c r="BM30" s="24">
        <f t="shared" si="5"/>
        <v>0</v>
      </c>
      <c r="BN30" s="24">
        <f t="shared" si="6"/>
        <v>0</v>
      </c>
      <c r="BO30" s="24">
        <f t="shared" si="7"/>
        <v>0</v>
      </c>
      <c r="BP30" s="24">
        <f t="shared" si="8"/>
        <v>0</v>
      </c>
      <c r="BQ30" s="24">
        <f t="shared" si="9"/>
        <v>0</v>
      </c>
      <c r="BR30" s="24">
        <f t="shared" si="10"/>
        <v>0</v>
      </c>
      <c r="BS30" s="24">
        <f t="shared" si="11"/>
        <v>0</v>
      </c>
      <c r="BT30" s="24">
        <f t="shared" si="12"/>
        <v>0</v>
      </c>
      <c r="BU30" s="24">
        <f t="shared" si="13"/>
        <v>0</v>
      </c>
      <c r="BV30" s="24">
        <f t="shared" si="14"/>
        <v>0</v>
      </c>
    </row>
    <row r="31" spans="1:74" ht="12.75">
      <c r="A31" s="5" t="s">
        <v>81</v>
      </c>
      <c r="C31" s="11" t="s">
        <v>95</v>
      </c>
      <c r="D31" s="11" t="s">
        <v>96</v>
      </c>
      <c r="E31" s="3">
        <f t="shared" si="0"/>
        <v>18</v>
      </c>
      <c r="F31" s="2">
        <f t="shared" si="1"/>
        <v>4</v>
      </c>
      <c r="G31" s="4">
        <f t="shared" si="2"/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  <c r="S31" s="15"/>
      <c r="T31" s="16"/>
      <c r="U31" s="16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>
        <v>3</v>
      </c>
      <c r="AY31" s="17">
        <v>1</v>
      </c>
      <c r="AZ31" s="17">
        <v>7</v>
      </c>
      <c r="BA31" s="17">
        <v>7</v>
      </c>
      <c r="BB31" s="17"/>
      <c r="BC31" s="17"/>
      <c r="BD31" s="17"/>
      <c r="BE31" s="17"/>
      <c r="BF31" s="17"/>
      <c r="BG31" s="17"/>
      <c r="BH31" s="17"/>
      <c r="BI31" s="17"/>
      <c r="BJ31" s="17"/>
      <c r="BK31" s="24">
        <f t="shared" si="3"/>
        <v>7</v>
      </c>
      <c r="BL31" s="24">
        <f t="shared" si="4"/>
        <v>7</v>
      </c>
      <c r="BM31" s="24">
        <f t="shared" si="5"/>
        <v>3</v>
      </c>
      <c r="BN31" s="24">
        <f t="shared" si="6"/>
        <v>1</v>
      </c>
      <c r="BO31" s="24">
        <f t="shared" si="7"/>
        <v>0</v>
      </c>
      <c r="BP31" s="24">
        <f t="shared" si="8"/>
        <v>0</v>
      </c>
      <c r="BQ31" s="24">
        <f t="shared" si="9"/>
        <v>0</v>
      </c>
      <c r="BR31" s="24">
        <f t="shared" si="10"/>
        <v>0</v>
      </c>
      <c r="BS31" s="24">
        <f t="shared" si="11"/>
        <v>0</v>
      </c>
      <c r="BT31" s="24">
        <f t="shared" si="12"/>
        <v>0</v>
      </c>
      <c r="BU31" s="24">
        <f t="shared" si="13"/>
        <v>0</v>
      </c>
      <c r="BV31" s="24">
        <f t="shared" si="14"/>
        <v>0</v>
      </c>
    </row>
    <row r="32" spans="1:74" ht="12.75">
      <c r="A32" s="19" t="s">
        <v>84</v>
      </c>
      <c r="C32" s="11" t="s">
        <v>58</v>
      </c>
      <c r="D32" s="11" t="s">
        <v>59</v>
      </c>
      <c r="E32" s="3">
        <f t="shared" si="0"/>
        <v>13</v>
      </c>
      <c r="F32" s="2">
        <f t="shared" si="1"/>
        <v>3</v>
      </c>
      <c r="G32" s="4">
        <f t="shared" si="2"/>
        <v>1</v>
      </c>
      <c r="H32" s="15"/>
      <c r="I32" s="15"/>
      <c r="J32" s="15"/>
      <c r="K32" s="15"/>
      <c r="L32" s="15"/>
      <c r="M32" s="15"/>
      <c r="N32" s="15">
        <v>10</v>
      </c>
      <c r="O32" s="15"/>
      <c r="P32" s="15"/>
      <c r="Q32" s="16"/>
      <c r="R32" s="15"/>
      <c r="S32" s="15"/>
      <c r="T32" s="16">
        <v>1</v>
      </c>
      <c r="U32" s="16">
        <v>2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24">
        <f t="shared" si="3"/>
        <v>10</v>
      </c>
      <c r="BL32" s="24">
        <f t="shared" si="4"/>
        <v>2</v>
      </c>
      <c r="BM32" s="24">
        <f t="shared" si="5"/>
        <v>1</v>
      </c>
      <c r="BN32" s="24">
        <f t="shared" si="6"/>
        <v>0</v>
      </c>
      <c r="BO32" s="24">
        <f t="shared" si="7"/>
        <v>0</v>
      </c>
      <c r="BP32" s="24">
        <f t="shared" si="8"/>
        <v>0</v>
      </c>
      <c r="BQ32" s="24">
        <f t="shared" si="9"/>
        <v>0</v>
      </c>
      <c r="BR32" s="24">
        <f t="shared" si="10"/>
        <v>0</v>
      </c>
      <c r="BS32" s="24">
        <f t="shared" si="11"/>
        <v>0</v>
      </c>
      <c r="BT32" s="24">
        <f t="shared" si="12"/>
        <v>0</v>
      </c>
      <c r="BU32" s="24">
        <f t="shared" si="13"/>
        <v>0</v>
      </c>
      <c r="BV32" s="24">
        <f t="shared" si="14"/>
        <v>0</v>
      </c>
    </row>
    <row r="33" spans="1:74" ht="12.75">
      <c r="A33" s="19" t="s">
        <v>87</v>
      </c>
      <c r="C33" s="11" t="s">
        <v>47</v>
      </c>
      <c r="D33" s="11" t="s">
        <v>45</v>
      </c>
      <c r="E33" s="3">
        <f t="shared" si="0"/>
        <v>12</v>
      </c>
      <c r="F33" s="2">
        <f t="shared" si="1"/>
        <v>2</v>
      </c>
      <c r="G33" s="4">
        <f t="shared" si="2"/>
        <v>6</v>
      </c>
      <c r="H33" s="15"/>
      <c r="I33" s="15"/>
      <c r="J33" s="15"/>
      <c r="K33" s="15"/>
      <c r="L33" s="15">
        <v>6</v>
      </c>
      <c r="M33" s="15">
        <v>6</v>
      </c>
      <c r="N33" s="15"/>
      <c r="O33" s="15"/>
      <c r="P33" s="15"/>
      <c r="Q33" s="16"/>
      <c r="R33" s="15"/>
      <c r="S33" s="15"/>
      <c r="T33" s="16"/>
      <c r="U33" s="16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24">
        <f t="shared" si="3"/>
        <v>6</v>
      </c>
      <c r="BL33" s="24">
        <f t="shared" si="4"/>
        <v>6</v>
      </c>
      <c r="BM33" s="24">
        <f t="shared" si="5"/>
        <v>0</v>
      </c>
      <c r="BN33" s="24">
        <f t="shared" si="6"/>
        <v>0</v>
      </c>
      <c r="BO33" s="24">
        <f t="shared" si="7"/>
        <v>0</v>
      </c>
      <c r="BP33" s="24">
        <f t="shared" si="8"/>
        <v>0</v>
      </c>
      <c r="BQ33" s="24">
        <f t="shared" si="9"/>
        <v>0</v>
      </c>
      <c r="BR33" s="24">
        <f t="shared" si="10"/>
        <v>0</v>
      </c>
      <c r="BS33" s="24">
        <f t="shared" si="11"/>
        <v>0</v>
      </c>
      <c r="BT33" s="24">
        <f t="shared" si="12"/>
        <v>0</v>
      </c>
      <c r="BU33" s="24">
        <f t="shared" si="13"/>
        <v>0</v>
      </c>
      <c r="BV33" s="24">
        <f t="shared" si="14"/>
        <v>0</v>
      </c>
    </row>
    <row r="34" spans="1:74" ht="12.75">
      <c r="A34" s="19" t="s">
        <v>89</v>
      </c>
      <c r="C34" s="11" t="s">
        <v>70</v>
      </c>
      <c r="D34" s="11" t="s">
        <v>71</v>
      </c>
      <c r="E34" s="3">
        <f t="shared" si="0"/>
        <v>11</v>
      </c>
      <c r="F34" s="2">
        <f t="shared" si="1"/>
        <v>4</v>
      </c>
      <c r="G34" s="4">
        <f t="shared" si="2"/>
        <v>1</v>
      </c>
      <c r="H34" s="15"/>
      <c r="I34" s="15"/>
      <c r="J34" s="15"/>
      <c r="K34" s="15"/>
      <c r="L34" s="15"/>
      <c r="M34" s="15"/>
      <c r="N34" s="15"/>
      <c r="O34" s="15"/>
      <c r="P34" s="15">
        <v>2</v>
      </c>
      <c r="Q34" s="16"/>
      <c r="R34" s="15"/>
      <c r="S34" s="15"/>
      <c r="T34" s="16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7"/>
      <c r="AZ34" s="17"/>
      <c r="BA34" s="17"/>
      <c r="BB34" s="17"/>
      <c r="BC34" s="17">
        <v>3</v>
      </c>
      <c r="BD34" s="17">
        <v>5</v>
      </c>
      <c r="BE34" s="17"/>
      <c r="BF34" s="17"/>
      <c r="BG34" s="17">
        <v>1</v>
      </c>
      <c r="BH34" s="17"/>
      <c r="BI34" s="17"/>
      <c r="BJ34" s="17"/>
      <c r="BK34" s="24">
        <f t="shared" si="3"/>
        <v>5</v>
      </c>
      <c r="BL34" s="24">
        <f t="shared" si="4"/>
        <v>3</v>
      </c>
      <c r="BM34" s="24">
        <f t="shared" si="5"/>
        <v>2</v>
      </c>
      <c r="BN34" s="24">
        <f t="shared" si="6"/>
        <v>1</v>
      </c>
      <c r="BO34" s="24">
        <f t="shared" si="7"/>
        <v>0</v>
      </c>
      <c r="BP34" s="24">
        <f t="shared" si="8"/>
        <v>0</v>
      </c>
      <c r="BQ34" s="24">
        <f t="shared" si="9"/>
        <v>0</v>
      </c>
      <c r="BR34" s="24">
        <f t="shared" si="10"/>
        <v>0</v>
      </c>
      <c r="BS34" s="24">
        <f t="shared" si="11"/>
        <v>0</v>
      </c>
      <c r="BT34" s="24">
        <f t="shared" si="12"/>
        <v>0</v>
      </c>
      <c r="BU34" s="24">
        <f t="shared" si="13"/>
        <v>0</v>
      </c>
      <c r="BV34" s="24">
        <f t="shared" si="14"/>
        <v>0</v>
      </c>
    </row>
    <row r="35" spans="1:74" ht="12.75">
      <c r="A35" s="19" t="s">
        <v>91</v>
      </c>
      <c r="C35" s="11" t="s">
        <v>105</v>
      </c>
      <c r="D35" s="11" t="s">
        <v>29</v>
      </c>
      <c r="E35" s="3">
        <f t="shared" si="0"/>
        <v>10</v>
      </c>
      <c r="F35" s="2">
        <f t="shared" si="1"/>
        <v>2</v>
      </c>
      <c r="G35" s="4">
        <f t="shared" si="2"/>
        <v>4</v>
      </c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  <c r="S35" s="15"/>
      <c r="T35" s="16"/>
      <c r="U35" s="16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7"/>
      <c r="AZ35" s="17"/>
      <c r="BA35" s="17"/>
      <c r="BB35" s="17"/>
      <c r="BC35" s="17">
        <v>6</v>
      </c>
      <c r="BD35" s="17">
        <v>4</v>
      </c>
      <c r="BE35" s="17"/>
      <c r="BF35" s="17"/>
      <c r="BG35" s="17"/>
      <c r="BH35" s="17"/>
      <c r="BI35" s="17"/>
      <c r="BJ35" s="17"/>
      <c r="BK35" s="24">
        <f t="shared" si="3"/>
        <v>6</v>
      </c>
      <c r="BL35" s="24">
        <f t="shared" si="4"/>
        <v>4</v>
      </c>
      <c r="BM35" s="24">
        <f t="shared" si="5"/>
        <v>0</v>
      </c>
      <c r="BN35" s="24">
        <f t="shared" si="6"/>
        <v>0</v>
      </c>
      <c r="BO35" s="24">
        <f t="shared" si="7"/>
        <v>0</v>
      </c>
      <c r="BP35" s="24">
        <f t="shared" si="8"/>
        <v>0</v>
      </c>
      <c r="BQ35" s="24">
        <f t="shared" si="9"/>
        <v>0</v>
      </c>
      <c r="BR35" s="24">
        <f t="shared" si="10"/>
        <v>0</v>
      </c>
      <c r="BS35" s="24">
        <f t="shared" si="11"/>
        <v>0</v>
      </c>
      <c r="BT35" s="24">
        <f t="shared" si="12"/>
        <v>0</v>
      </c>
      <c r="BU35" s="24">
        <f t="shared" si="13"/>
        <v>0</v>
      </c>
      <c r="BV35" s="24">
        <f t="shared" si="14"/>
        <v>0</v>
      </c>
    </row>
    <row r="36" spans="1:74" ht="12.75">
      <c r="A36" s="19"/>
      <c r="C36" s="11" t="s">
        <v>64</v>
      </c>
      <c r="D36" s="11" t="s">
        <v>65</v>
      </c>
      <c r="E36" s="3">
        <f t="shared" si="0"/>
        <v>10</v>
      </c>
      <c r="F36" s="2">
        <f t="shared" si="1"/>
        <v>3</v>
      </c>
      <c r="G36" s="4">
        <f t="shared" si="2"/>
        <v>2</v>
      </c>
      <c r="H36" s="15"/>
      <c r="I36" s="15"/>
      <c r="J36" s="15"/>
      <c r="K36" s="15"/>
      <c r="L36" s="15"/>
      <c r="M36" s="15"/>
      <c r="N36" s="15">
        <v>3</v>
      </c>
      <c r="O36" s="15"/>
      <c r="P36" s="15"/>
      <c r="Q36" s="16"/>
      <c r="R36" s="15"/>
      <c r="S36" s="15"/>
      <c r="T36" s="16">
        <v>2</v>
      </c>
      <c r="U36" s="1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7"/>
      <c r="AZ36" s="17"/>
      <c r="BA36" s="17"/>
      <c r="BB36" s="17">
        <v>5</v>
      </c>
      <c r="BC36" s="17"/>
      <c r="BD36" s="17"/>
      <c r="BE36" s="17"/>
      <c r="BF36" s="17"/>
      <c r="BG36" s="17"/>
      <c r="BH36" s="17"/>
      <c r="BI36" s="17"/>
      <c r="BJ36" s="17"/>
      <c r="BK36" s="24">
        <f t="shared" si="3"/>
        <v>5</v>
      </c>
      <c r="BL36" s="24">
        <f t="shared" si="4"/>
        <v>3</v>
      </c>
      <c r="BM36" s="24">
        <f t="shared" si="5"/>
        <v>2</v>
      </c>
      <c r="BN36" s="24">
        <f t="shared" si="6"/>
        <v>0</v>
      </c>
      <c r="BO36" s="24">
        <f t="shared" si="7"/>
        <v>0</v>
      </c>
      <c r="BP36" s="24">
        <f t="shared" si="8"/>
        <v>0</v>
      </c>
      <c r="BQ36" s="24">
        <f t="shared" si="9"/>
        <v>0</v>
      </c>
      <c r="BR36" s="24">
        <f t="shared" si="10"/>
        <v>0</v>
      </c>
      <c r="BS36" s="24">
        <f t="shared" si="11"/>
        <v>0</v>
      </c>
      <c r="BT36" s="24">
        <f t="shared" si="12"/>
        <v>0</v>
      </c>
      <c r="BU36" s="24">
        <f t="shared" si="13"/>
        <v>0</v>
      </c>
      <c r="BV36" s="24">
        <f t="shared" si="14"/>
        <v>0</v>
      </c>
    </row>
    <row r="37" spans="1:74" ht="12.75">
      <c r="A37" s="19" t="s">
        <v>94</v>
      </c>
      <c r="C37" s="11" t="s">
        <v>106</v>
      </c>
      <c r="D37" s="11" t="s">
        <v>31</v>
      </c>
      <c r="E37" s="3">
        <f t="shared" si="0"/>
        <v>9</v>
      </c>
      <c r="F37" s="2">
        <f t="shared" si="1"/>
        <v>3</v>
      </c>
      <c r="G37" s="4">
        <f t="shared" si="2"/>
        <v>2</v>
      </c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  <c r="S37" s="15"/>
      <c r="T37" s="1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7"/>
      <c r="AZ37" s="17"/>
      <c r="BA37" s="17"/>
      <c r="BB37" s="17"/>
      <c r="BC37" s="17">
        <v>4</v>
      </c>
      <c r="BD37" s="17">
        <v>3</v>
      </c>
      <c r="BE37" s="17"/>
      <c r="BF37" s="17"/>
      <c r="BG37" s="17">
        <v>2</v>
      </c>
      <c r="BH37" s="17"/>
      <c r="BI37" s="17"/>
      <c r="BJ37" s="17"/>
      <c r="BK37" s="24">
        <f t="shared" si="3"/>
        <v>4</v>
      </c>
      <c r="BL37" s="24">
        <f t="shared" si="4"/>
        <v>3</v>
      </c>
      <c r="BM37" s="24">
        <f t="shared" si="5"/>
        <v>2</v>
      </c>
      <c r="BN37" s="24">
        <f t="shared" si="6"/>
        <v>0</v>
      </c>
      <c r="BO37" s="24">
        <f t="shared" si="7"/>
        <v>0</v>
      </c>
      <c r="BP37" s="24">
        <f t="shared" si="8"/>
        <v>0</v>
      </c>
      <c r="BQ37" s="24">
        <f t="shared" si="9"/>
        <v>0</v>
      </c>
      <c r="BR37" s="24">
        <f t="shared" si="10"/>
        <v>0</v>
      </c>
      <c r="BS37" s="24">
        <f t="shared" si="11"/>
        <v>0</v>
      </c>
      <c r="BT37" s="24">
        <f t="shared" si="12"/>
        <v>0</v>
      </c>
      <c r="BU37" s="24">
        <f t="shared" si="13"/>
        <v>0</v>
      </c>
      <c r="BV37" s="24">
        <f t="shared" si="14"/>
        <v>0</v>
      </c>
    </row>
    <row r="38" spans="1:74" ht="12.75">
      <c r="A38" s="19" t="s">
        <v>97</v>
      </c>
      <c r="C38" s="11" t="s">
        <v>52</v>
      </c>
      <c r="D38" s="11" t="s">
        <v>53</v>
      </c>
      <c r="E38" s="3">
        <f t="shared" si="0"/>
        <v>8</v>
      </c>
      <c r="F38" s="2">
        <f t="shared" si="1"/>
        <v>3</v>
      </c>
      <c r="G38" s="4">
        <f t="shared" si="2"/>
        <v>1</v>
      </c>
      <c r="H38" s="15"/>
      <c r="I38" s="15"/>
      <c r="J38" s="15"/>
      <c r="K38" s="15"/>
      <c r="L38" s="15">
        <v>1</v>
      </c>
      <c r="M38" s="15">
        <v>2</v>
      </c>
      <c r="N38" s="15"/>
      <c r="O38" s="15">
        <v>5</v>
      </c>
      <c r="P38" s="15"/>
      <c r="Q38" s="16"/>
      <c r="R38" s="15"/>
      <c r="S38" s="15"/>
      <c r="T38" s="16"/>
      <c r="U38" s="16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24">
        <f t="shared" si="3"/>
        <v>5</v>
      </c>
      <c r="BL38" s="24">
        <f t="shared" si="4"/>
        <v>2</v>
      </c>
      <c r="BM38" s="24">
        <f t="shared" si="5"/>
        <v>1</v>
      </c>
      <c r="BN38" s="24">
        <f t="shared" si="6"/>
        <v>0</v>
      </c>
      <c r="BO38" s="24">
        <f t="shared" si="7"/>
        <v>0</v>
      </c>
      <c r="BP38" s="24">
        <f t="shared" si="8"/>
        <v>0</v>
      </c>
      <c r="BQ38" s="24">
        <f t="shared" si="9"/>
        <v>0</v>
      </c>
      <c r="BR38" s="24">
        <f t="shared" si="10"/>
        <v>0</v>
      </c>
      <c r="BS38" s="24">
        <f t="shared" si="11"/>
        <v>0</v>
      </c>
      <c r="BT38" s="24">
        <f t="shared" si="12"/>
        <v>0</v>
      </c>
      <c r="BU38" s="24">
        <f t="shared" si="13"/>
        <v>0</v>
      </c>
      <c r="BV38" s="24">
        <f t="shared" si="14"/>
        <v>0</v>
      </c>
    </row>
    <row r="39" spans="1:74" ht="12.75">
      <c r="A39" s="19" t="s">
        <v>102</v>
      </c>
      <c r="C39" s="11" t="s">
        <v>108</v>
      </c>
      <c r="D39" s="11" t="s">
        <v>109</v>
      </c>
      <c r="E39" s="3">
        <f t="shared" si="0"/>
        <v>4</v>
      </c>
      <c r="F39" s="2">
        <f t="shared" si="1"/>
        <v>1</v>
      </c>
      <c r="G39" s="4">
        <f t="shared" si="2"/>
        <v>4</v>
      </c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5"/>
      <c r="S39" s="15"/>
      <c r="T39" s="16"/>
      <c r="U39" s="1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7"/>
      <c r="AZ39" s="17"/>
      <c r="BA39" s="17"/>
      <c r="BB39" s="17"/>
      <c r="BC39" s="17"/>
      <c r="BD39" s="17"/>
      <c r="BE39" s="17">
        <v>4</v>
      </c>
      <c r="BF39" s="17"/>
      <c r="BG39" s="17"/>
      <c r="BH39" s="17"/>
      <c r="BI39" s="17"/>
      <c r="BJ39" s="17"/>
      <c r="BK39" s="24">
        <f t="shared" si="3"/>
        <v>4</v>
      </c>
      <c r="BL39" s="24">
        <f t="shared" si="4"/>
        <v>0</v>
      </c>
      <c r="BM39" s="24">
        <f t="shared" si="5"/>
        <v>0</v>
      </c>
      <c r="BN39" s="24">
        <f t="shared" si="6"/>
        <v>0</v>
      </c>
      <c r="BO39" s="24">
        <f t="shared" si="7"/>
        <v>0</v>
      </c>
      <c r="BP39" s="24">
        <f t="shared" si="8"/>
        <v>0</v>
      </c>
      <c r="BQ39" s="24">
        <f t="shared" si="9"/>
        <v>0</v>
      </c>
      <c r="BR39" s="24">
        <f t="shared" si="10"/>
        <v>0</v>
      </c>
      <c r="BS39" s="24">
        <f t="shared" si="11"/>
        <v>0</v>
      </c>
      <c r="BT39" s="24">
        <f t="shared" si="12"/>
        <v>0</v>
      </c>
      <c r="BU39" s="24">
        <f t="shared" si="13"/>
        <v>0</v>
      </c>
      <c r="BV39" s="24">
        <f t="shared" si="14"/>
        <v>0</v>
      </c>
    </row>
    <row r="40" spans="1:74" ht="12.75">
      <c r="A40" s="19" t="s">
        <v>104</v>
      </c>
      <c r="C40" s="11" t="s">
        <v>74</v>
      </c>
      <c r="D40" s="11" t="s">
        <v>29</v>
      </c>
      <c r="E40" s="3">
        <f t="shared" si="0"/>
        <v>3</v>
      </c>
      <c r="F40" s="2">
        <f t="shared" si="1"/>
        <v>2</v>
      </c>
      <c r="G40" s="4">
        <f t="shared" si="2"/>
        <v>1</v>
      </c>
      <c r="H40" s="15"/>
      <c r="I40" s="15"/>
      <c r="J40" s="15"/>
      <c r="K40" s="15"/>
      <c r="L40" s="15"/>
      <c r="M40" s="15"/>
      <c r="N40" s="15"/>
      <c r="O40" s="15"/>
      <c r="P40" s="15"/>
      <c r="Q40" s="16">
        <v>1</v>
      </c>
      <c r="R40" s="15"/>
      <c r="S40" s="15"/>
      <c r="T40" s="16"/>
      <c r="U40" s="16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7">
        <v>2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24">
        <f t="shared" si="3"/>
        <v>2</v>
      </c>
      <c r="BL40" s="24">
        <f t="shared" si="4"/>
        <v>1</v>
      </c>
      <c r="BM40" s="24">
        <f t="shared" si="5"/>
        <v>0</v>
      </c>
      <c r="BN40" s="24">
        <f t="shared" si="6"/>
        <v>0</v>
      </c>
      <c r="BO40" s="24">
        <f t="shared" si="7"/>
        <v>0</v>
      </c>
      <c r="BP40" s="24">
        <f t="shared" si="8"/>
        <v>0</v>
      </c>
      <c r="BQ40" s="24">
        <f t="shared" si="9"/>
        <v>0</v>
      </c>
      <c r="BR40" s="24">
        <f t="shared" si="10"/>
        <v>0</v>
      </c>
      <c r="BS40" s="24">
        <f t="shared" si="11"/>
        <v>0</v>
      </c>
      <c r="BT40" s="24">
        <f t="shared" si="12"/>
        <v>0</v>
      </c>
      <c r="BU40" s="24">
        <f t="shared" si="13"/>
        <v>0</v>
      </c>
      <c r="BV40" s="24">
        <f t="shared" si="14"/>
        <v>0</v>
      </c>
    </row>
    <row r="41" spans="1:74" ht="12.75">
      <c r="A41" s="19"/>
      <c r="C41" s="11" t="s">
        <v>93</v>
      </c>
      <c r="D41" s="11" t="s">
        <v>86</v>
      </c>
      <c r="E41" s="3">
        <f t="shared" si="0"/>
        <v>3</v>
      </c>
      <c r="F41" s="2">
        <f t="shared" si="1"/>
        <v>1</v>
      </c>
      <c r="G41" s="4">
        <f t="shared" si="2"/>
        <v>3</v>
      </c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5"/>
      <c r="S41" s="15"/>
      <c r="T41" s="16"/>
      <c r="U41" s="16"/>
      <c r="V41" s="15"/>
      <c r="W41" s="15"/>
      <c r="X41" s="15"/>
      <c r="Y41" s="15"/>
      <c r="Z41" s="15">
        <v>3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24">
        <f t="shared" si="3"/>
        <v>3</v>
      </c>
      <c r="BL41" s="24">
        <f t="shared" si="4"/>
        <v>0</v>
      </c>
      <c r="BM41" s="24">
        <f t="shared" si="5"/>
        <v>0</v>
      </c>
      <c r="BN41" s="24">
        <f t="shared" si="6"/>
        <v>0</v>
      </c>
      <c r="BO41" s="24">
        <f t="shared" si="7"/>
        <v>0</v>
      </c>
      <c r="BP41" s="24">
        <f t="shared" si="8"/>
        <v>0</v>
      </c>
      <c r="BQ41" s="24">
        <f t="shared" si="9"/>
        <v>0</v>
      </c>
      <c r="BR41" s="24">
        <f t="shared" si="10"/>
        <v>0</v>
      </c>
      <c r="BS41" s="24">
        <f t="shared" si="11"/>
        <v>0</v>
      </c>
      <c r="BT41" s="24">
        <f t="shared" si="12"/>
        <v>0</v>
      </c>
      <c r="BU41" s="24">
        <f t="shared" si="13"/>
        <v>0</v>
      </c>
      <c r="BV41" s="24">
        <f t="shared" si="14"/>
        <v>0</v>
      </c>
    </row>
    <row r="42" spans="1:74" ht="12.75">
      <c r="A42" s="19"/>
      <c r="C42" s="11" t="s">
        <v>67</v>
      </c>
      <c r="D42" s="11" t="s">
        <v>59</v>
      </c>
      <c r="E42" s="3">
        <f t="shared" si="0"/>
        <v>3</v>
      </c>
      <c r="F42" s="2">
        <f t="shared" si="1"/>
        <v>2</v>
      </c>
      <c r="G42" s="4">
        <f t="shared" si="2"/>
        <v>1</v>
      </c>
      <c r="H42" s="15"/>
      <c r="I42" s="15"/>
      <c r="J42" s="15"/>
      <c r="K42" s="15"/>
      <c r="L42" s="15"/>
      <c r="M42" s="15"/>
      <c r="N42" s="15">
        <v>2</v>
      </c>
      <c r="O42" s="15"/>
      <c r="P42" s="15"/>
      <c r="Q42" s="16"/>
      <c r="R42" s="15"/>
      <c r="S42" s="15"/>
      <c r="T42" s="16"/>
      <c r="U42" s="16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>
        <v>1</v>
      </c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24">
        <f t="shared" si="3"/>
        <v>2</v>
      </c>
      <c r="BL42" s="24">
        <f t="shared" si="4"/>
        <v>1</v>
      </c>
      <c r="BM42" s="24">
        <f t="shared" si="5"/>
        <v>0</v>
      </c>
      <c r="BN42" s="24">
        <f t="shared" si="6"/>
        <v>0</v>
      </c>
      <c r="BO42" s="24">
        <f t="shared" si="7"/>
        <v>0</v>
      </c>
      <c r="BP42" s="24">
        <f t="shared" si="8"/>
        <v>0</v>
      </c>
      <c r="BQ42" s="24">
        <f t="shared" si="9"/>
        <v>0</v>
      </c>
      <c r="BR42" s="24">
        <f t="shared" si="10"/>
        <v>0</v>
      </c>
      <c r="BS42" s="24">
        <f t="shared" si="11"/>
        <v>0</v>
      </c>
      <c r="BT42" s="24">
        <f t="shared" si="12"/>
        <v>0</v>
      </c>
      <c r="BU42" s="24">
        <f t="shared" si="13"/>
        <v>0</v>
      </c>
      <c r="BV42" s="24">
        <f t="shared" si="14"/>
        <v>0</v>
      </c>
    </row>
    <row r="43" spans="1:74" ht="12.75">
      <c r="A43" s="19" t="s">
        <v>112</v>
      </c>
      <c r="C43" s="11" t="s">
        <v>82</v>
      </c>
      <c r="D43" s="11" t="s">
        <v>38</v>
      </c>
      <c r="E43" s="3">
        <f t="shared" si="0"/>
        <v>1</v>
      </c>
      <c r="F43" s="2">
        <f t="shared" si="1"/>
        <v>1</v>
      </c>
      <c r="G43" s="4">
        <f t="shared" si="2"/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5"/>
      <c r="S43" s="15"/>
      <c r="T43" s="16"/>
      <c r="U43" s="16">
        <v>1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24">
        <f t="shared" si="3"/>
        <v>1</v>
      </c>
      <c r="BL43" s="24">
        <f t="shared" si="4"/>
        <v>0</v>
      </c>
      <c r="BM43" s="24">
        <f t="shared" si="5"/>
        <v>0</v>
      </c>
      <c r="BN43" s="24">
        <f t="shared" si="6"/>
        <v>0</v>
      </c>
      <c r="BO43" s="24">
        <f t="shared" si="7"/>
        <v>0</v>
      </c>
      <c r="BP43" s="24">
        <f t="shared" si="8"/>
        <v>0</v>
      </c>
      <c r="BQ43" s="24">
        <f t="shared" si="9"/>
        <v>0</v>
      </c>
      <c r="BR43" s="24">
        <f t="shared" si="10"/>
        <v>0</v>
      </c>
      <c r="BS43" s="24">
        <f t="shared" si="11"/>
        <v>0</v>
      </c>
      <c r="BT43" s="24">
        <f t="shared" si="12"/>
        <v>0</v>
      </c>
      <c r="BU43" s="24">
        <f t="shared" si="13"/>
        <v>0</v>
      </c>
      <c r="BV43" s="24">
        <f t="shared" si="14"/>
        <v>0</v>
      </c>
    </row>
    <row r="44" spans="1:74" ht="12.75">
      <c r="A44" s="19"/>
      <c r="C44" s="11" t="s">
        <v>90</v>
      </c>
      <c r="D44" s="11" t="s">
        <v>53</v>
      </c>
      <c r="E44" s="3">
        <f t="shared" si="0"/>
        <v>1</v>
      </c>
      <c r="F44" s="2">
        <f t="shared" si="1"/>
        <v>1</v>
      </c>
      <c r="G44" s="4">
        <f t="shared" si="2"/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5"/>
      <c r="S44" s="15"/>
      <c r="T44" s="16"/>
      <c r="U44" s="16"/>
      <c r="V44" s="15">
        <v>1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24">
        <f t="shared" si="3"/>
        <v>1</v>
      </c>
      <c r="BL44" s="24">
        <f t="shared" si="4"/>
        <v>0</v>
      </c>
      <c r="BM44" s="24">
        <f t="shared" si="5"/>
        <v>0</v>
      </c>
      <c r="BN44" s="24">
        <f t="shared" si="6"/>
        <v>0</v>
      </c>
      <c r="BO44" s="24">
        <f t="shared" si="7"/>
        <v>0</v>
      </c>
      <c r="BP44" s="24">
        <f t="shared" si="8"/>
        <v>0</v>
      </c>
      <c r="BQ44" s="24">
        <f t="shared" si="9"/>
        <v>0</v>
      </c>
      <c r="BR44" s="24">
        <f t="shared" si="10"/>
        <v>0</v>
      </c>
      <c r="BS44" s="24">
        <f t="shared" si="11"/>
        <v>0</v>
      </c>
      <c r="BT44" s="24">
        <f t="shared" si="12"/>
        <v>0</v>
      </c>
      <c r="BU44" s="24">
        <f t="shared" si="13"/>
        <v>0</v>
      </c>
      <c r="BV44" s="24">
        <f t="shared" si="14"/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2022-11-13T18:01:39Z</dcterms:modified>
  <cp:category/>
  <cp:version/>
  <cp:contentType/>
  <cp:contentStatus/>
</cp:coreProperties>
</file>